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ffc9202e72ad37a/Order Form/"/>
    </mc:Choice>
  </mc:AlternateContent>
  <xr:revisionPtr revIDLastSave="4" documentId="8_{9B65A115-ADD9-7D43-9825-AB18FDB488DC}" xr6:coauthVersionLast="47" xr6:coauthVersionMax="47" xr10:uidLastSave="{865E9BA1-EAB0-4A8C-9DBF-5EF656F68105}"/>
  <bookViews>
    <workbookView xWindow="-110" yWindow="-110" windowWidth="25820" windowHeight="13900" xr2:uid="{00000000-000D-0000-FFFF-FFFF00000000}"/>
  </bookViews>
  <sheets>
    <sheet name="Foglio1" sheetId="1" r:id="rId1"/>
  </sheets>
  <definedNames>
    <definedName name="_xlnm.Print_Area" localSheetId="0">Foglio1!$A$1:$G$106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77" i="1"/>
  <c r="G70" i="1"/>
  <c r="G50" i="1"/>
  <c r="E24" i="1"/>
  <c r="G24" i="1" s="1"/>
  <c r="E28" i="1"/>
  <c r="G28" i="1" s="1"/>
  <c r="E27" i="1"/>
  <c r="G27" i="1" s="1"/>
  <c r="E26" i="1"/>
  <c r="G26" i="1" s="1"/>
  <c r="G42" i="1"/>
  <c r="G36" i="1"/>
  <c r="G34" i="1"/>
  <c r="G30" i="1"/>
  <c r="G32" i="1"/>
  <c r="G33" i="1"/>
  <c r="G75" i="1"/>
  <c r="G65" i="1"/>
  <c r="G45" i="1"/>
  <c r="E22" i="1"/>
  <c r="G22" i="1" s="1"/>
  <c r="G59" i="1"/>
  <c r="G38" i="1"/>
  <c r="E20" i="1"/>
  <c r="G20" i="1"/>
  <c r="G76" i="1"/>
  <c r="E5" i="1"/>
  <c r="G5" i="1" s="1"/>
  <c r="G91" i="1" s="1"/>
  <c r="G81" i="1"/>
  <c r="G82" i="1"/>
  <c r="G83" i="1"/>
  <c r="G66" i="1"/>
  <c r="G61" i="1"/>
  <c r="G46" i="1"/>
  <c r="G40" i="1"/>
  <c r="E23" i="1"/>
  <c r="G23" i="1" s="1"/>
  <c r="E21" i="1"/>
  <c r="G21" i="1" s="1"/>
  <c r="G84" i="1"/>
  <c r="G85" i="1"/>
  <c r="G86" i="1"/>
  <c r="G87" i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G73" i="1"/>
  <c r="G53" i="1"/>
  <c r="G80" i="1"/>
  <c r="G72" i="1"/>
  <c r="G52" i="1"/>
  <c r="G71" i="1"/>
  <c r="G51" i="1"/>
  <c r="G35" i="1"/>
  <c r="G37" i="1"/>
  <c r="G39" i="1"/>
  <c r="G41" i="1"/>
  <c r="G43" i="1"/>
  <c r="G44" i="1"/>
  <c r="G47" i="1"/>
  <c r="G48" i="1"/>
  <c r="G49" i="1"/>
  <c r="G55" i="1"/>
  <c r="G56" i="1"/>
  <c r="G57" i="1"/>
  <c r="G58" i="1"/>
  <c r="G60" i="1"/>
  <c r="G62" i="1"/>
  <c r="G63" i="1"/>
  <c r="G64" i="1"/>
  <c r="G67" i="1"/>
  <c r="G68" i="1"/>
  <c r="G69" i="1"/>
  <c r="G79" i="1"/>
  <c r="G92" i="1"/>
  <c r="G93" i="1" l="1"/>
  <c r="G89" i="1"/>
  <c r="G95" i="1"/>
  <c r="G96" i="1" s="1"/>
  <c r="G98" i="1" s="1"/>
</calcChain>
</file>

<file path=xl/sharedStrings.xml><?xml version="1.0" encoding="utf-8"?>
<sst xmlns="http://schemas.openxmlformats.org/spreadsheetml/2006/main" count="232" uniqueCount="196">
  <si>
    <t>ORDER FORM 2026</t>
  </si>
  <si>
    <t xml:space="preserve">DATE: </t>
  </si>
  <si>
    <t xml:space="preserve">C O N T E M P O R A R Y   B L E N D   C O L L E C T I O N </t>
  </si>
  <si>
    <t>EAN</t>
  </si>
  <si>
    <t>RETAIL PRICE</t>
  </si>
  <si>
    <t>EXP PRICE</t>
  </si>
  <si>
    <t>Q.TY</t>
  </si>
  <si>
    <t>TOTAL</t>
  </si>
  <si>
    <t>HF-NNOTE12010</t>
  </si>
  <si>
    <t xml:space="preserve">AKIGALA MANDARINO EXTRAIT DE PARFUM 50 ML </t>
  </si>
  <si>
    <t>HF-NNOTE11010</t>
  </si>
  <si>
    <t>BONBONS A LA VIOLETTE  EXTRAIT DE PARFUM  50 ML</t>
  </si>
  <si>
    <t>8051706741027</t>
  </si>
  <si>
    <t>HF-NNOTE02010</t>
  </si>
  <si>
    <t>CARAMELO VANILLA EXTRAIT DE PARFUM 50ml</t>
  </si>
  <si>
    <t>HF-NNOTE05010</t>
  </si>
  <si>
    <t>COCKTAIL MARACUJA EXTRAIT DE PARFUM 50ml</t>
  </si>
  <si>
    <t>HF-NNOTE08010</t>
  </si>
  <si>
    <t>EROTIKA MINIMALE EXTRAIT DE PARFUM 50 ML</t>
  </si>
  <si>
    <t>HF-NNOTH02010</t>
  </si>
  <si>
    <t>LATTE DI CHERRY EXTRAIT DE PARFUM 50ml</t>
  </si>
  <si>
    <t>HF-NNOTE10010</t>
  </si>
  <si>
    <t>LATTE MIMOSA EDP EXTRAIT DE PARFUM  50 ML</t>
  </si>
  <si>
    <t>HF-NNOTE13010</t>
  </si>
  <si>
    <t xml:space="preserve">LATTE PISTACHIO  EXTRAIT DE PARFUM 50 ML </t>
  </si>
  <si>
    <t>HF-NNOTH01010</t>
  </si>
  <si>
    <t>MUSK COMPLEXITY EXTRAIT DE PARFUM 50ml</t>
  </si>
  <si>
    <t>HF-NNOTE01010</t>
  </si>
  <si>
    <t>NEW LEATHER EXTRAIT DE PARFUM 50ml</t>
  </si>
  <si>
    <t>HF-NNOTE07010</t>
  </si>
  <si>
    <t>OSMANTO SHOCK EXTRAIT DE PARFUM 50ml</t>
  </si>
  <si>
    <t>HF-NNOTE06010</t>
  </si>
  <si>
    <t>QUEEN OF THE SEA EXTRAIT DE PARFUM 50ml</t>
  </si>
  <si>
    <t>HF-NNOTE04010</t>
  </si>
  <si>
    <t>ROSA LIMONE EXTRAIT DE PARFUM 50ml</t>
  </si>
  <si>
    <t>HF-NNOTE03010</t>
  </si>
  <si>
    <t>TALCO EXTRAIT DE PARFUM 50ml</t>
  </si>
  <si>
    <t>M O D E R N   L I Q U I D   C O L L E C T I O N</t>
  </si>
  <si>
    <t xml:space="preserve"> EXP PRICE </t>
  </si>
  <si>
    <t>HF-NNOTM01010</t>
  </si>
  <si>
    <t>EROTIKA MAXIMALE EXTRAIT DE PARFUM 60 ML</t>
  </si>
  <si>
    <t>HF-NNOTM02010</t>
  </si>
  <si>
    <t>FELINA EXTRAIT DE PARFUM 60ml</t>
  </si>
  <si>
    <t>HF-NNOTM06010</t>
  </si>
  <si>
    <t>MAGICO SAFRANO EXTRAIT DE PARFUM 60ml</t>
  </si>
  <si>
    <t>HF-NNOTM04010</t>
  </si>
  <si>
    <t>MANGOMINA D EXTRAIT DE PARFUM 60ml</t>
  </si>
  <si>
    <t>HF-NNOTM07010</t>
  </si>
  <si>
    <t>POMELO MALINDI EXTRAIT DE PARFUM 60ml</t>
  </si>
  <si>
    <t>NOVELTY, AVAILABLE FROM APRIL THE 27TH</t>
  </si>
  <si>
    <t>G R A N    F L A C O N E   C O L L E C T I O N</t>
  </si>
  <si>
    <t>HF-NNOTG02010</t>
  </si>
  <si>
    <t>CARAMELO VANILLA - GRAN FLACONE EdP 100ml</t>
  </si>
  <si>
    <t>NOVELTY, AVAILABLE</t>
  </si>
  <si>
    <t>HF-NNOTG05010</t>
  </si>
  <si>
    <t>COCKTAIL MARACUJA - GRAN FLACONE EdP 100ml</t>
  </si>
  <si>
    <t>HF-NNOTG01010</t>
  </si>
  <si>
    <t>LATTE DI CHERRY - GRAN FLACONE EdP 100ml</t>
  </si>
  <si>
    <t xml:space="preserve">D I S C O V E R Y   K I T </t>
  </si>
  <si>
    <t>HF-NNOTE00222</t>
  </si>
  <si>
    <t>DISCOVERY KIT (14pc 2ml)</t>
  </si>
  <si>
    <t>P O S M   TESTER</t>
  </si>
  <si>
    <t>HF-NNOTE12080</t>
  </si>
  <si>
    <t>Tester AKIGALA MANDARINO EXTRAIT DE PARFUM 50ml</t>
  </si>
  <si>
    <t>HF-NNOTE11080</t>
  </si>
  <si>
    <t>Tester BONBONS A LA VIOLETTE EXTRAIT DE PARFUM 50ml</t>
  </si>
  <si>
    <t>HF-NNOTG02080</t>
  </si>
  <si>
    <t>Tester Caramelo Vanilla EXTRAIT DE PARFUM 100 ml</t>
  </si>
  <si>
    <t>HF-NNOTE02080</t>
  </si>
  <si>
    <t>Tester Caramelo Vanilla EXTRAIT DE PARFUM 50 ml</t>
  </si>
  <si>
    <t>HF-NNOTG05080</t>
  </si>
  <si>
    <t>Tester Cocktail Maracuja EXTRAIT DE PARFUM 100 ml</t>
  </si>
  <si>
    <t>HF-NNOTE05080</t>
  </si>
  <si>
    <t>Tester Cocktail Maracuja EXTRAIT DE PARFUM 50 ml</t>
  </si>
  <si>
    <t>HF-NNOTM01080</t>
  </si>
  <si>
    <t>Tester Erotika Maximale EXTRAIT DE PARFUM 50 ml</t>
  </si>
  <si>
    <t>HF-NNOTE08080</t>
  </si>
  <si>
    <t>Tester Erotika Minimale EXTRAIT DE PARFUM 50 ml</t>
  </si>
  <si>
    <t>HF-NNOTM02080</t>
  </si>
  <si>
    <t>Tester Felina  EXTRAIT DE PARFUM 60 ml</t>
  </si>
  <si>
    <t>HF-NNOTG01080</t>
  </si>
  <si>
    <t>Tester Latte di Cherry EXTRAIT DE PARFUM 100 ml</t>
  </si>
  <si>
    <t>HF-NNOTH02080</t>
  </si>
  <si>
    <t>Tester Latte di Cherry EXTRAIT DE PARFUM 50 ml</t>
  </si>
  <si>
    <t>HF-NNOTE10080</t>
  </si>
  <si>
    <t>Tester Latte Mimosa EXTRAIT DE PARFUM 50 ml</t>
  </si>
  <si>
    <t>HF-NNOTE13080</t>
  </si>
  <si>
    <t>Tester LATTE PISTACHIO EXTRAIT DE PARFUM 50ml</t>
  </si>
  <si>
    <t>HF-NNOTM06080</t>
  </si>
  <si>
    <t>Tester MAGICO SAFRANO EXTRAIT DE PARFUM 60ml</t>
  </si>
  <si>
    <t>HF-NNOTM04080</t>
  </si>
  <si>
    <t>Tester MANGOMINA D EXTRAIT DE PARFUM 60ml</t>
  </si>
  <si>
    <t>HF-NNOTH01080</t>
  </si>
  <si>
    <t>Tester Musk Complexity EXTRAIT DE PARFUM 50 ml</t>
  </si>
  <si>
    <t>HF-NNOTE01080</t>
  </si>
  <si>
    <t>Tester New Leather EXTRAIT DE PARFUM 50 ml</t>
  </si>
  <si>
    <t>HF-NNOTE07080</t>
  </si>
  <si>
    <t>Tester Osmanto Shock EXTRAIT DE PARFUM 50 ml</t>
  </si>
  <si>
    <t>HF-NNOTM07080</t>
  </si>
  <si>
    <t>Tester Pomelo Malindi EXTRAIT DE PARFUM 60 ml</t>
  </si>
  <si>
    <t>HF-NNOTE06080</t>
  </si>
  <si>
    <t>Tester Queen of The Sea EXTRAIT DE PARFUM 50 ml</t>
  </si>
  <si>
    <t>HF-NNOTE04080</t>
  </si>
  <si>
    <t>Tester Rosa Limone EXTRAIT DE PARFUM 50 ml</t>
  </si>
  <si>
    <t>HF-NNOTE03080</t>
  </si>
  <si>
    <t>Tester Talco EXTRAIT DE PARFUM 50 ml</t>
  </si>
  <si>
    <t>P O S M   SAMPLE</t>
  </si>
  <si>
    <t>0</t>
  </si>
  <si>
    <t>HF-NNOTE12099</t>
  </si>
  <si>
    <r>
      <t xml:space="preserve">Sample AKIGALA MANDARINO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</si>
  <si>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HF-NNOTE11099</t>
  </si>
  <si>
    <r>
      <t xml:space="preserve">Sample BONBONS A LA VIOLETTE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</si>
  <si>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HF-NNOTE02099</t>
  </si>
  <si>
    <r>
      <t xml:space="preserve">Sample CARAMELO VANILLA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</si>
  <si>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HF-NNOTE05099</t>
  </si>
  <si>
    <r>
      <t xml:space="preserve">Sample COCKTAIL MARAKUJA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</si>
  <si>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HF-NNOTM01099</t>
  </si>
  <si>
    <r>
      <t xml:space="preserve">"Sample EROTIKA MAXIMALE  2ml
</t>
    </r>
    <r>
      <rPr>
        <b/>
        <sz val="11"/>
        <color rgb="FFFF0000"/>
        <rFont val="Calibri"/>
        <family val="2"/>
      </rPr>
      <t>This product must be ordered in multiples of 8, as single vials are not available."</t>
    </r>
  </si>
  <si>
    <t>HF-NNOTE08099</t>
  </si>
  <si>
    <r>
      <t xml:space="preserve">Sample EROTIKA MINIMALE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</si>
  <si>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HF-NNOTM02099</t>
  </si>
  <si>
    <r>
      <t xml:space="preserve">Sample FELINA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</si>
  <si>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HF-NNOTH02099</t>
  </si>
  <si>
    <r>
      <t xml:space="preserve">Sample LATTE DI CHERRY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</si>
  <si>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HF-NNOTE10099</t>
  </si>
  <si>
    <r>
      <t xml:space="preserve">Sample LATTE MIMOSA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</si>
  <si>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HF-NNOTE13099</t>
  </si>
  <si>
    <r>
      <t xml:space="preserve">Sample LATTE PISTACHIO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</si>
  <si>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HF-NNOTM06099</t>
  </si>
  <si>
    <r>
      <t xml:space="preserve">"Sample MAGICO SAFRANO 2ml
</t>
    </r>
    <r>
      <rPr>
        <b/>
        <sz val="11"/>
        <color rgb="FFFF0000"/>
        <rFont val="Calibri"/>
        <family val="2"/>
      </rPr>
      <t>This product must be ordered in multiples of 8, as single vials are not available."</t>
    </r>
  </si>
  <si>
    <t>HF-NNOTM04099</t>
  </si>
  <si>
    <r>
      <t xml:space="preserve">Sample MANGOMINA D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</si>
  <si>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HF-NNOTH01099</t>
  </si>
  <si>
    <r>
      <t xml:space="preserve">Sample MUSK COMPLEXITY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</si>
  <si>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HF-NNOTE01099</t>
  </si>
  <si>
    <r>
      <t xml:space="preserve">Sample NEW LEATHER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</si>
  <si>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HF-NNOTE07099</t>
  </si>
  <si>
    <r>
      <t xml:space="preserve">Sample OSMANTO SHOCK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</si>
  <si>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HF-NNOTM07099</t>
  </si>
  <si>
    <r>
      <t xml:space="preserve">Sample POMELO MALINDI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</si>
  <si>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HF-NNOTE06099</t>
  </si>
  <si>
    <r>
      <t xml:space="preserve">Sample QUEEN OF THE SEA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</si>
  <si>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HF-NNOTE04099</t>
  </si>
  <si>
    <r>
      <t xml:space="preserve">Sample ROSA LIMONE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</si>
  <si>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HF-NNOTE03099</t>
  </si>
  <si>
    <r>
      <t xml:space="preserve">Sample TALCO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</si>
  <si>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P O S M   P R O F U M O</t>
  </si>
  <si>
    <t>HP-NNOTX00149</t>
  </si>
  <si>
    <t>PR BOX SET NN MAGICO SAFRANO</t>
  </si>
  <si>
    <t>HP-NNOTX00152</t>
  </si>
  <si>
    <t>PR BOX SET EROTIKA MAXIMALE</t>
  </si>
  <si>
    <t>HP-NNOTX07010</t>
  </si>
  <si>
    <t>PR BOX SET NN POMELO MALINDI</t>
  </si>
  <si>
    <t xml:space="preserve">P O S M  </t>
  </si>
  <si>
    <t>HP-NNOTX00081</t>
  </si>
  <si>
    <t>NEW NOTES - CORPORATE BLOTTER 50 pcs</t>
  </si>
  <si>
    <t>HP-NNOTX00080</t>
  </si>
  <si>
    <t>BLOTTER NEW NOTES PACK (50 pcs) SQUARED</t>
  </si>
  <si>
    <t>HP-NNOTX00147</t>
  </si>
  <si>
    <t>TESTER STAND NEW NOTES 64x32x18 cm</t>
  </si>
  <si>
    <t>8051706744660</t>
  </si>
  <si>
    <t>HP-NNOTX00148</t>
  </si>
  <si>
    <t>REGLETTE NEW NOTES 65x4 cm</t>
  </si>
  <si>
    <t>8051706744677</t>
  </si>
  <si>
    <t>HP-NNOTX00116</t>
  </si>
  <si>
    <t>MONKEY SMALL ARGUING</t>
  </si>
  <si>
    <t>HP-NNOTX00117</t>
  </si>
  <si>
    <t>MONKEY SMALL PUSHING</t>
  </si>
  <si>
    <t>HP-NNOTX00118</t>
  </si>
  <si>
    <t>MONKEY SMALL DREAMING</t>
  </si>
  <si>
    <t>HP-NNOTX00083</t>
  </si>
  <si>
    <t xml:space="preserve">NEW NOTES - WRAPPING PAPER 50x70 cm ( 1 pack of 50 pcs) </t>
  </si>
  <si>
    <t>HP-NNOTX00082</t>
  </si>
  <si>
    <t>NEW NOTES - SHOPPING BAG</t>
  </si>
  <si>
    <t>HP-NNOTX00157</t>
  </si>
  <si>
    <t>WINDOW PANEL NN POMELO MALINDI</t>
  </si>
  <si>
    <t>DISCOUNT</t>
  </si>
  <si>
    <t>TOTAL NN Ordered</t>
  </si>
  <si>
    <t>COMPANY</t>
  </si>
  <si>
    <t>TOTAL POSM Ordered</t>
  </si>
  <si>
    <t>COMPANY VAT</t>
  </si>
  <si>
    <t>% POSM ORDER</t>
  </si>
  <si>
    <t>ADDRESS</t>
  </si>
  <si>
    <t>% POSM FREE</t>
  </si>
  <si>
    <t>ZIP</t>
  </si>
  <si>
    <t>AMOUNT POSM FREE</t>
  </si>
  <si>
    <t>TOWN</t>
  </si>
  <si>
    <t>DIFFERENCE POSM TO PAY</t>
  </si>
  <si>
    <t>COUNTRY</t>
  </si>
  <si>
    <t>COEFFICIENT</t>
  </si>
  <si>
    <t>PHONE</t>
  </si>
  <si>
    <t>CONTACT PERSON</t>
  </si>
  <si>
    <t>DELIVERY</t>
  </si>
  <si>
    <t xml:space="preserve">PHONE </t>
  </si>
  <si>
    <t>NOTES</t>
  </si>
  <si>
    <t>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</si>
</sst>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 &quot;[$€-2]&quot; &quot;* #,##0.0&quot; &quot;;&quot;-&quot;[$€-2]&quot; &quot;* #,##0.0&quot; &quot;;&quot; &quot;[$€-2]&quot; &quot;* &quot;-&quot;??&quot; &quot;"/>
    <numFmt numFmtId="165" formatCode="&quot; &quot;[$€-2]&quot; &quot;* #,##0&quot; &quot;;&quot;-&quot;[$€-2]&quot; &quot;* #,##0&quot; &quot;;&quot; &quot;[$€-2]&quot; &quot;* &quot;-&quot;??&quot; &quot;"/>
    <numFmt numFmtId="166" formatCode="[$€-2]&quot; &quot;#,##0.00"/>
    <numFmt numFmtId="167" formatCode="[$€-2]&quot; &quot;0.00"/>
    <numFmt numFmtId="168" formatCode="&quot; &quot;* #,##0&quot;   &quot;;&quot;-&quot;* #,##0&quot;   &quot;;&quot; &quot;* &quot;-&quot;??&quot;   &quot;"/>
    <numFmt numFmtId="169" formatCode="&quot; &quot;[$€-2]&quot; &quot;* #,##0.00&quot; &quot;;&quot;-&quot;[$€-2]&quot; &quot;* #,##0.00&quot; &quot;;&quot; &quot;[$€-2]&quot; &quot;* &quot;-&quot;??&quot; &quot;"/>
    <numFmt numFmtId="170" formatCode="&quot; &quot;[$€-2]* #,##0.00&quot; &quot;;&quot; &quot;[$€-2]* \(#,##0.00&quot;) &quot;;&quot; &quot;[$€-2]* &quot;-&quot;??"/>
    <numFmt numFmtId="171" formatCode="&quot; &quot;* #,##0.0&quot;   &quot;;&quot;-&quot;* #,##0.0&quot;   &quot;;&quot; &quot;* &quot;-&quot;??&quot;   &quot;"/>
    <numFmt numFmtId="172" formatCode="#,##0.00&quot; &quot;;&quot;-&quot;#,##0.00&quot; &quot;"/>
    <numFmt numFmtId="173" formatCode="#,##0.00&quot; €&quot;"/>
    <numFmt numFmtId="174" formatCode="[$€-2]\ #,##0.00"/>
    <numFmt numFmtId="175" formatCode="_-[$€-2]\ * #,##0.00_-;\-[$€-2]\ * #,##0.00_-;_-[$€-2]\ * &quot;-&quot;??_-;_-@_-"/>
  </numFmts>
  <fonts count="23" x14ac:knownFonts="1">
    <font>
      <sz val="11"/>
      <color indexed="8"/>
      <name val="Calibri"/>
    </font>
    <font>
      <sz val="18"/>
      <color indexed="8"/>
      <name val="Courier"/>
      <family val="3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b/>
      <sz val="16"/>
      <color indexed="11"/>
      <name val="Calibri"/>
      <family val="2"/>
    </font>
    <font>
      <b/>
      <sz val="12"/>
      <color indexed="11"/>
      <name val="Calibri"/>
      <family val="2"/>
    </font>
    <font>
      <b/>
      <sz val="12"/>
      <color indexed="9"/>
      <name val="Courier"/>
      <family val="3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indexed="11"/>
      <name val="Calibri"/>
      <family val="2"/>
    </font>
    <font>
      <b/>
      <sz val="10"/>
      <color indexed="13"/>
      <name val="Arial"/>
      <family val="2"/>
    </font>
    <font>
      <sz val="10"/>
      <color indexed="14"/>
      <name val="Courier"/>
      <family val="3"/>
    </font>
    <font>
      <b/>
      <sz val="10"/>
      <color indexed="15"/>
      <name val="Arial"/>
      <family val="2"/>
    </font>
    <font>
      <b/>
      <sz val="12"/>
      <color indexed="8"/>
      <name val="Courier"/>
      <family val="3"/>
    </font>
    <font>
      <b/>
      <u/>
      <sz val="12"/>
      <color indexed="8"/>
      <name val="Courier"/>
      <family val="3"/>
    </font>
    <font>
      <sz val="11"/>
      <color indexed="8"/>
      <name val="Calibri"/>
      <family val="2"/>
    </font>
    <font>
      <b/>
      <sz val="11"/>
      <color rgb="FFFF00FF"/>
      <name val="Calibri"/>
      <family val="2"/>
    </font>
    <font>
      <b/>
      <sz val="12"/>
      <color theme="1"/>
      <name val="Courier"/>
      <family val="3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0"/>
      <name val="Courier"/>
      <family val="3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7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rgb="FF000000"/>
      </patternFill>
    </fill>
  </fills>
  <borders count="64">
    <border>
      <left/>
      <right/>
      <top/>
      <bottom/>
      <diagonal/>
    </border>
    <border>
      <left style="thin">
        <color indexed="10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9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rgb="FF000000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239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/>
    </xf>
    <xf numFmtId="168" fontId="7" fillId="2" borderId="9" xfId="0" applyNumberFormat="1" applyFont="1" applyFill="1" applyBorder="1" applyAlignment="1">
      <alignment horizontal="center" vertical="center"/>
    </xf>
    <xf numFmtId="169" fontId="0" fillId="2" borderId="7" xfId="0" applyNumberFormat="1" applyFill="1" applyBorder="1" applyAlignment="1">
      <alignment vertical="center"/>
    </xf>
    <xf numFmtId="168" fontId="7" fillId="2" borderId="10" xfId="0" applyNumberFormat="1" applyFon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>
      <alignment horizontal="center" vertical="center"/>
    </xf>
    <xf numFmtId="1" fontId="0" fillId="2" borderId="7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horizontal="center" vertical="center" wrapText="1"/>
    </xf>
    <xf numFmtId="170" fontId="7" fillId="2" borderId="9" xfId="0" applyNumberFormat="1" applyFont="1" applyFill="1" applyBorder="1" applyAlignment="1">
      <alignment horizontal="center" vertical="center"/>
    </xf>
    <xf numFmtId="0" fontId="7" fillId="2" borderId="7" xfId="0" applyFont="1" applyFill="1" applyBorder="1"/>
    <xf numFmtId="172" fontId="7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right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right" vertical="center"/>
    </xf>
    <xf numFmtId="10" fontId="12" fillId="2" borderId="7" xfId="0" applyNumberFormat="1" applyFont="1" applyFill="1" applyBorder="1" applyAlignment="1">
      <alignment horizontal="center" vertical="center"/>
    </xf>
    <xf numFmtId="173" fontId="13" fillId="2" borderId="7" xfId="0" applyNumberFormat="1" applyFont="1" applyFill="1" applyBorder="1" applyAlignment="1">
      <alignment horizontal="left" vertical="center"/>
    </xf>
    <xf numFmtId="172" fontId="7" fillId="2" borderId="13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right" vertical="center"/>
    </xf>
    <xf numFmtId="2" fontId="12" fillId="2" borderId="13" xfId="0" applyNumberFormat="1" applyFont="1" applyFill="1" applyBorder="1" applyAlignment="1">
      <alignment horizontal="center" vertical="center"/>
    </xf>
    <xf numFmtId="172" fontId="7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 vertical="center"/>
    </xf>
    <xf numFmtId="166" fontId="2" fillId="2" borderId="11" xfId="0" applyNumberFormat="1" applyFont="1" applyFill="1" applyBorder="1" applyAlignment="1">
      <alignment horizontal="center" vertical="center"/>
    </xf>
    <xf numFmtId="172" fontId="3" fillId="2" borderId="12" xfId="0" applyNumberFormat="1" applyFont="1" applyFill="1" applyBorder="1" applyAlignment="1">
      <alignment horizontal="center" vertical="center"/>
    </xf>
    <xf numFmtId="171" fontId="0" fillId="2" borderId="12" xfId="0" applyNumberFormat="1" applyFill="1" applyBorder="1" applyAlignment="1">
      <alignment vertical="center"/>
    </xf>
    <xf numFmtId="2" fontId="0" fillId="2" borderId="12" xfId="0" applyNumberFormat="1" applyFill="1" applyBorder="1" applyAlignment="1">
      <alignment vertical="center"/>
    </xf>
    <xf numFmtId="173" fontId="0" fillId="2" borderId="7" xfId="0" applyNumberFormat="1" applyFill="1" applyBorder="1" applyAlignment="1">
      <alignment vertical="center"/>
    </xf>
    <xf numFmtId="173" fontId="7" fillId="2" borderId="7" xfId="0" applyNumberFormat="1" applyFont="1" applyFill="1" applyBorder="1" applyAlignment="1">
      <alignment vertical="top"/>
    </xf>
    <xf numFmtId="0" fontId="0" fillId="2" borderId="6" xfId="0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164" fontId="13" fillId="2" borderId="7" xfId="0" applyNumberFormat="1" applyFont="1" applyFill="1" applyBorder="1" applyAlignment="1">
      <alignment horizontal="center" vertical="center"/>
    </xf>
    <xf numFmtId="171" fontId="13" fillId="2" borderId="7" xfId="0" applyNumberFormat="1" applyFont="1" applyFill="1" applyBorder="1" applyAlignment="1">
      <alignment horizontal="center" vertical="center"/>
    </xf>
    <xf numFmtId="165" fontId="0" fillId="2" borderId="7" xfId="0" applyNumberFormat="1" applyFill="1" applyBorder="1" applyAlignment="1">
      <alignment vertical="center"/>
    </xf>
    <xf numFmtId="173" fontId="13" fillId="2" borderId="7" xfId="0" applyNumberFormat="1" applyFont="1" applyFill="1" applyBorder="1" applyAlignment="1">
      <alignment horizontal="center" vertical="center"/>
    </xf>
    <xf numFmtId="171" fontId="14" fillId="2" borderId="7" xfId="0" applyNumberFormat="1" applyFont="1" applyFill="1" applyBorder="1" applyAlignment="1">
      <alignment horizontal="center" vertical="center"/>
    </xf>
    <xf numFmtId="165" fontId="13" fillId="2" borderId="7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171" fontId="0" fillId="2" borderId="16" xfId="0" applyNumberFormat="1" applyFill="1" applyBorder="1" applyAlignment="1">
      <alignment vertical="center"/>
    </xf>
    <xf numFmtId="165" fontId="0" fillId="2" borderId="16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166" fontId="7" fillId="2" borderId="20" xfId="0" applyNumberFormat="1" applyFont="1" applyFill="1" applyBorder="1" applyAlignment="1">
      <alignment horizontal="center" vertical="center"/>
    </xf>
    <xf numFmtId="167" fontId="7" fillId="2" borderId="20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49" fontId="0" fillId="2" borderId="19" xfId="0" applyNumberFormat="1" applyFill="1" applyBorder="1" applyAlignment="1">
      <alignment vertical="center"/>
    </xf>
    <xf numFmtId="1" fontId="0" fillId="2" borderId="19" xfId="0" applyNumberFormat="1" applyFill="1" applyBorder="1" applyAlignment="1">
      <alignment horizontal="center" vertical="center"/>
    </xf>
    <xf numFmtId="166" fontId="7" fillId="2" borderId="19" xfId="0" applyNumberFormat="1" applyFont="1" applyFill="1" applyBorder="1" applyAlignment="1">
      <alignment horizontal="center" vertical="center"/>
    </xf>
    <xf numFmtId="167" fontId="7" fillId="2" borderId="19" xfId="0" applyNumberFormat="1" applyFont="1" applyFill="1" applyBorder="1" applyAlignment="1">
      <alignment horizontal="center" vertical="center"/>
    </xf>
    <xf numFmtId="168" fontId="7" fillId="2" borderId="1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0" fillId="2" borderId="7" xfId="0" applyFill="1" applyBorder="1"/>
    <xf numFmtId="0" fontId="9" fillId="2" borderId="7" xfId="0" applyFont="1" applyFill="1" applyBorder="1" applyAlignment="1">
      <alignment vertical="center"/>
    </xf>
    <xf numFmtId="167" fontId="7" fillId="2" borderId="25" xfId="0" applyNumberFormat="1" applyFont="1" applyFill="1" applyBorder="1" applyAlignment="1">
      <alignment horizontal="center" vertical="center"/>
    </xf>
    <xf numFmtId="166" fontId="7" fillId="2" borderId="18" xfId="0" applyNumberFormat="1" applyFont="1" applyFill="1" applyBorder="1" applyAlignment="1">
      <alignment horizontal="center" vertical="center"/>
    </xf>
    <xf numFmtId="171" fontId="3" fillId="2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vertical="top"/>
    </xf>
    <xf numFmtId="173" fontId="7" fillId="2" borderId="7" xfId="0" applyNumberFormat="1" applyFont="1" applyFill="1" applyBorder="1" applyAlignment="1">
      <alignment vertical="center"/>
    </xf>
    <xf numFmtId="49" fontId="13" fillId="2" borderId="6" xfId="0" applyNumberFormat="1" applyFont="1" applyFill="1" applyBorder="1" applyAlignment="1">
      <alignment vertical="center"/>
    </xf>
    <xf numFmtId="49" fontId="13" fillId="2" borderId="7" xfId="0" applyNumberFormat="1" applyFont="1" applyFill="1" applyBorder="1" applyAlignment="1">
      <alignment vertical="center"/>
    </xf>
    <xf numFmtId="49" fontId="6" fillId="3" borderId="22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vertical="center" wrapText="1"/>
    </xf>
    <xf numFmtId="49" fontId="3" fillId="2" borderId="30" xfId="0" applyNumberFormat="1" applyFont="1" applyFill="1" applyBorder="1" applyAlignment="1">
      <alignment horizontal="left" vertical="center"/>
    </xf>
    <xf numFmtId="49" fontId="3" fillId="2" borderId="31" xfId="0" applyNumberFormat="1" applyFont="1" applyFill="1" applyBorder="1" applyAlignment="1">
      <alignment vertical="center"/>
    </xf>
    <xf numFmtId="49" fontId="6" fillId="3" borderId="24" xfId="0" applyNumberFormat="1" applyFont="1" applyFill="1" applyBorder="1" applyAlignment="1">
      <alignment vertical="center" wrapText="1"/>
    </xf>
    <xf numFmtId="49" fontId="3" fillId="2" borderId="25" xfId="0" applyNumberFormat="1" applyFont="1" applyFill="1" applyBorder="1" applyAlignment="1">
      <alignment horizontal="center" vertical="center"/>
    </xf>
    <xf numFmtId="49" fontId="16" fillId="2" borderId="7" xfId="0" applyNumberFormat="1" applyFont="1" applyFill="1" applyBorder="1" applyAlignment="1">
      <alignment vertical="center"/>
    </xf>
    <xf numFmtId="49" fontId="15" fillId="2" borderId="19" xfId="0" applyNumberFormat="1" applyFont="1" applyFill="1" applyBorder="1" applyAlignment="1">
      <alignment vertical="center"/>
    </xf>
    <xf numFmtId="167" fontId="7" fillId="2" borderId="32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vertical="center"/>
    </xf>
    <xf numFmtId="49" fontId="0" fillId="2" borderId="24" xfId="0" applyNumberFormat="1" applyFill="1" applyBorder="1" applyAlignment="1">
      <alignment vertical="center" wrapText="1"/>
    </xf>
    <xf numFmtId="49" fontId="11" fillId="2" borderId="7" xfId="0" applyNumberFormat="1" applyFont="1" applyFill="1" applyBorder="1" applyAlignment="1">
      <alignment vertical="center"/>
    </xf>
    <xf numFmtId="49" fontId="0" fillId="2" borderId="21" xfId="0" applyNumberFormat="1" applyFill="1" applyBorder="1" applyAlignment="1">
      <alignment vertical="center"/>
    </xf>
    <xf numFmtId="1" fontId="0" fillId="2" borderId="21" xfId="0" applyNumberFormat="1" applyFill="1" applyBorder="1" applyAlignment="1">
      <alignment horizontal="center" vertical="center" wrapText="1"/>
    </xf>
    <xf numFmtId="170" fontId="7" fillId="2" borderId="21" xfId="0" applyNumberFormat="1" applyFont="1" applyFill="1" applyBorder="1" applyAlignment="1">
      <alignment horizontal="center" vertical="center"/>
    </xf>
    <xf numFmtId="166" fontId="7" fillId="2" borderId="21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7" fontId="7" fillId="2" borderId="33" xfId="0" applyNumberFormat="1" applyFont="1" applyFill="1" applyBorder="1" applyAlignment="1">
      <alignment horizontal="center" vertical="center"/>
    </xf>
    <xf numFmtId="49" fontId="0" fillId="2" borderId="34" xfId="0" applyNumberFormat="1" applyFill="1" applyBorder="1" applyAlignment="1">
      <alignment vertical="center"/>
    </xf>
    <xf numFmtId="174" fontId="2" fillId="2" borderId="7" xfId="0" applyNumberFormat="1" applyFont="1" applyFill="1" applyBorder="1" applyAlignment="1">
      <alignment horizontal="center" vertical="center"/>
    </xf>
    <xf numFmtId="49" fontId="17" fillId="2" borderId="23" xfId="0" applyNumberFormat="1" applyFont="1" applyFill="1" applyBorder="1" applyAlignment="1">
      <alignment horizontal="center" vertical="center"/>
    </xf>
    <xf numFmtId="49" fontId="17" fillId="2" borderId="25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/>
    </xf>
    <xf numFmtId="49" fontId="15" fillId="2" borderId="9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0" xfId="0" applyNumberFormat="1" applyFont="1" applyFill="1"/>
    <xf numFmtId="168" fontId="7" fillId="2" borderId="35" xfId="0" applyNumberFormat="1" applyFont="1" applyFill="1" applyBorder="1" applyAlignment="1">
      <alignment horizontal="center" vertical="center"/>
    </xf>
    <xf numFmtId="167" fontId="7" fillId="2" borderId="35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8" fontId="7" fillId="2" borderId="32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168" fontId="7" fillId="2" borderId="37" xfId="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 wrapText="1"/>
    </xf>
    <xf numFmtId="166" fontId="7" fillId="2" borderId="35" xfId="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/>
    </xf>
    <xf numFmtId="2" fontId="7" fillId="2" borderId="35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vertical="center"/>
    </xf>
    <xf numFmtId="1" fontId="18" fillId="0" borderId="20" xfId="0" applyNumberFormat="1" applyFont="1" applyFill="1" applyBorder="1" applyAlignment="1">
      <alignment horizontal="center" vertical="center" wrapText="1"/>
    </xf>
    <xf numFmtId="170" fontId="19" fillId="0" borderId="20" xfId="0" applyNumberFormat="1" applyFont="1" applyFill="1" applyBorder="1" applyAlignment="1">
      <alignment horizontal="center" vertical="center"/>
    </xf>
    <xf numFmtId="166" fontId="19" fillId="0" borderId="20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vertical="center"/>
    </xf>
    <xf numFmtId="49" fontId="18" fillId="0" borderId="19" xfId="0" applyNumberFormat="1" applyFont="1" applyFill="1" applyBorder="1" applyAlignment="1">
      <alignment vertical="center"/>
    </xf>
    <xf numFmtId="1" fontId="18" fillId="0" borderId="19" xfId="0" applyNumberFormat="1" applyFont="1" applyFill="1" applyBorder="1" applyAlignment="1">
      <alignment horizontal="center" vertical="center" wrapText="1"/>
    </xf>
    <xf numFmtId="166" fontId="19" fillId="0" borderId="19" xfId="0" applyNumberFormat="1" applyFont="1" applyFill="1" applyBorder="1" applyAlignment="1">
      <alignment horizontal="center" vertical="center"/>
    </xf>
    <xf numFmtId="167" fontId="7" fillId="2" borderId="39" xfId="0" applyNumberFormat="1" applyFont="1" applyFill="1" applyBorder="1" applyAlignment="1">
      <alignment horizontal="center" vertical="center"/>
    </xf>
    <xf numFmtId="49" fontId="0" fillId="2" borderId="24" xfId="0" applyNumberFormat="1" applyFill="1" applyBorder="1" applyAlignment="1">
      <alignment vertical="center"/>
    </xf>
    <xf numFmtId="49" fontId="0" fillId="2" borderId="40" xfId="0" applyNumberFormat="1" applyFill="1" applyBorder="1" applyAlignment="1">
      <alignment vertical="center"/>
    </xf>
    <xf numFmtId="167" fontId="7" fillId="2" borderId="27" xfId="0" applyNumberFormat="1" applyFont="1" applyFill="1" applyBorder="1" applyAlignment="1">
      <alignment horizontal="center" vertical="center"/>
    </xf>
    <xf numFmtId="167" fontId="7" fillId="2" borderId="42" xfId="0" applyNumberFormat="1" applyFont="1" applyFill="1" applyBorder="1" applyAlignment="1">
      <alignment horizontal="center" vertical="center"/>
    </xf>
    <xf numFmtId="167" fontId="7" fillId="2" borderId="43" xfId="0" applyNumberFormat="1" applyFont="1" applyFill="1" applyBorder="1" applyAlignment="1">
      <alignment horizontal="center" vertical="center"/>
    </xf>
    <xf numFmtId="0" fontId="15" fillId="0" borderId="40" xfId="0" applyFont="1" applyBorder="1"/>
    <xf numFmtId="49" fontId="0" fillId="2" borderId="44" xfId="0" applyNumberFormat="1" applyFill="1" applyBorder="1" applyAlignment="1">
      <alignment vertical="center"/>
    </xf>
    <xf numFmtId="167" fontId="7" fillId="2" borderId="45" xfId="0" applyNumberFormat="1" applyFont="1" applyFill="1" applyBorder="1" applyAlignment="1">
      <alignment horizontal="center" vertical="center"/>
    </xf>
    <xf numFmtId="167" fontId="7" fillId="2" borderId="46" xfId="0" applyNumberFormat="1" applyFont="1" applyFill="1" applyBorder="1" applyAlignment="1">
      <alignment horizontal="center" vertical="center"/>
    </xf>
    <xf numFmtId="49" fontId="0" fillId="2" borderId="26" xfId="0" applyNumberFormat="1" applyFill="1" applyBorder="1" applyAlignment="1">
      <alignment vertical="center" wrapText="1"/>
    </xf>
    <xf numFmtId="49" fontId="0" fillId="2" borderId="40" xfId="0" applyNumberFormat="1" applyFill="1" applyBorder="1" applyAlignment="1">
      <alignment vertical="center" wrapText="1"/>
    </xf>
    <xf numFmtId="49" fontId="0" fillId="2" borderId="44" xfId="0" applyNumberFormat="1" applyFill="1" applyBorder="1" applyAlignment="1">
      <alignment vertical="center" wrapText="1"/>
    </xf>
    <xf numFmtId="0" fontId="15" fillId="0" borderId="44" xfId="0" applyFont="1" applyBorder="1"/>
    <xf numFmtId="167" fontId="7" fillId="2" borderId="48" xfId="0" applyNumberFormat="1" applyFon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vertical="center" wrapText="1"/>
    </xf>
    <xf numFmtId="167" fontId="12" fillId="2" borderId="51" xfId="0" applyNumberFormat="1" applyFont="1" applyFill="1" applyBorder="1" applyAlignment="1">
      <alignment horizontal="center" vertical="center"/>
    </xf>
    <xf numFmtId="49" fontId="15" fillId="2" borderId="52" xfId="0" applyNumberFormat="1" applyFont="1" applyFill="1" applyBorder="1" applyAlignment="1">
      <alignment vertical="center" wrapText="1"/>
    </xf>
    <xf numFmtId="49" fontId="15" fillId="2" borderId="21" xfId="0" applyNumberFormat="1" applyFont="1" applyFill="1" applyBorder="1" applyAlignment="1">
      <alignment vertical="center"/>
    </xf>
    <xf numFmtId="167" fontId="7" fillId="2" borderId="53" xfId="0" applyNumberFormat="1" applyFont="1" applyFill="1" applyBorder="1" applyAlignment="1">
      <alignment horizontal="center" vertical="center"/>
    </xf>
    <xf numFmtId="49" fontId="15" fillId="2" borderId="47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 applyAlignment="1">
      <alignment vertical="center"/>
    </xf>
    <xf numFmtId="49" fontId="15" fillId="2" borderId="41" xfId="0" applyNumberFormat="1" applyFont="1" applyFill="1" applyBorder="1" applyAlignment="1">
      <alignment vertical="center" wrapText="1"/>
    </xf>
    <xf numFmtId="166" fontId="7" fillId="2" borderId="7" xfId="0" applyNumberFormat="1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left" vertical="center" wrapText="1"/>
    </xf>
    <xf numFmtId="49" fontId="2" fillId="2" borderId="50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49" fontId="15" fillId="2" borderId="37" xfId="0" applyNumberFormat="1" applyFont="1" applyFill="1" applyBorder="1" applyAlignment="1">
      <alignment vertical="center"/>
    </xf>
    <xf numFmtId="168" fontId="7" fillId="0" borderId="19" xfId="0" applyNumberFormat="1" applyFont="1" applyFill="1" applyBorder="1" applyAlignment="1">
      <alignment horizontal="center" vertical="center"/>
    </xf>
    <xf numFmtId="49" fontId="15" fillId="2" borderId="34" xfId="0" applyNumberFormat="1" applyFont="1" applyFill="1" applyBorder="1" applyAlignment="1">
      <alignment vertical="center"/>
    </xf>
    <xf numFmtId="1" fontId="0" fillId="2" borderId="34" xfId="0" applyNumberForma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167" fontId="7" fillId="2" borderId="34" xfId="0" applyNumberFormat="1" applyFont="1" applyFill="1" applyBorder="1" applyAlignment="1">
      <alignment horizontal="center" vertical="center"/>
    </xf>
    <xf numFmtId="168" fontId="7" fillId="0" borderId="34" xfId="0" applyNumberFormat="1" applyFont="1" applyFill="1" applyBorder="1" applyAlignment="1">
      <alignment horizontal="center" vertical="center"/>
    </xf>
    <xf numFmtId="0" fontId="15" fillId="0" borderId="38" xfId="0" applyFont="1" applyBorder="1"/>
    <xf numFmtId="0" fontId="15" fillId="0" borderId="24" xfId="0" applyFont="1" applyBorder="1"/>
    <xf numFmtId="0" fontId="15" fillId="0" borderId="26" xfId="0" applyFont="1" applyBorder="1"/>
    <xf numFmtId="49" fontId="0" fillId="2" borderId="54" xfId="0" applyNumberFormat="1" applyFill="1" applyBorder="1" applyAlignment="1">
      <alignment vertical="center"/>
    </xf>
    <xf numFmtId="49" fontId="15" fillId="2" borderId="20" xfId="0" applyNumberFormat="1" applyFont="1" applyFill="1" applyBorder="1" applyAlignment="1">
      <alignment vertical="center"/>
    </xf>
    <xf numFmtId="1" fontId="15" fillId="2" borderId="37" xfId="0" applyNumberFormat="1" applyFont="1" applyFill="1" applyBorder="1" applyAlignment="1">
      <alignment horizontal="center"/>
    </xf>
    <xf numFmtId="1" fontId="15" fillId="2" borderId="19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/>
    </xf>
    <xf numFmtId="1" fontId="15" fillId="2" borderId="33" xfId="0" applyNumberFormat="1" applyFont="1" applyFill="1" applyBorder="1" applyAlignment="1">
      <alignment horizontal="center" vertical="center"/>
    </xf>
    <xf numFmtId="1" fontId="15" fillId="2" borderId="20" xfId="0" applyNumberFormat="1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2" fontId="7" fillId="2" borderId="37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32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vertical="center" wrapText="1"/>
    </xf>
    <xf numFmtId="0" fontId="15" fillId="0" borderId="19" xfId="0" applyFont="1" applyBorder="1"/>
    <xf numFmtId="49" fontId="15" fillId="2" borderId="26" xfId="0" applyNumberFormat="1" applyFont="1" applyFill="1" applyBorder="1" applyAlignment="1">
      <alignment vertical="center" wrapText="1"/>
    </xf>
    <xf numFmtId="49" fontId="15" fillId="2" borderId="9" xfId="0" applyNumberFormat="1" applyFont="1" applyFill="1" applyBorder="1" applyAlignment="1">
      <alignment vertical="center" wrapText="1"/>
    </xf>
    <xf numFmtId="1" fontId="0" fillId="2" borderId="20" xfId="0" applyNumberForma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15" fillId="0" borderId="44" xfId="0" applyFont="1" applyBorder="1" applyAlignment="1">
      <alignment vertical="center"/>
    </xf>
    <xf numFmtId="0" fontId="12" fillId="2" borderId="7" xfId="0" applyNumberFormat="1" applyFont="1" applyFill="1" applyBorder="1" applyAlignment="1">
      <alignment horizontal="center" vertical="center"/>
    </xf>
    <xf numFmtId="49" fontId="15" fillId="2" borderId="44" xfId="0" applyNumberFormat="1" applyFont="1" applyFill="1" applyBorder="1" applyAlignment="1">
      <alignment vertical="center"/>
    </xf>
    <xf numFmtId="49" fontId="15" fillId="2" borderId="44" xfId="0" applyNumberFormat="1" applyFont="1" applyFill="1" applyBorder="1" applyAlignment="1">
      <alignment vertical="center" wrapText="1"/>
    </xf>
    <xf numFmtId="49" fontId="2" fillId="2" borderId="50" xfId="0" applyNumberFormat="1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/>
    </xf>
    <xf numFmtId="173" fontId="0" fillId="2" borderId="7" xfId="0" applyNumberFormat="1" applyFill="1" applyBorder="1" applyAlignment="1">
      <alignment horizontal="center" vertical="center"/>
    </xf>
    <xf numFmtId="173" fontId="7" fillId="2" borderId="7" xfId="0" applyNumberFormat="1" applyFont="1" applyFill="1" applyBorder="1" applyAlignment="1">
      <alignment horizontal="center" vertical="top"/>
    </xf>
    <xf numFmtId="173" fontId="7" fillId="2" borderId="7" xfId="0" applyNumberFormat="1" applyFon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49" fontId="18" fillId="0" borderId="59" xfId="0" applyNumberFormat="1" applyFont="1" applyFill="1" applyBorder="1" applyAlignment="1">
      <alignment vertical="center" wrapText="1"/>
    </xf>
    <xf numFmtId="49" fontId="18" fillId="0" borderId="60" xfId="0" applyNumberFormat="1" applyFont="1" applyFill="1" applyBorder="1" applyAlignment="1">
      <alignment vertical="center"/>
    </xf>
    <xf numFmtId="1" fontId="18" fillId="0" borderId="60" xfId="0" applyNumberFormat="1" applyFont="1" applyFill="1" applyBorder="1" applyAlignment="1">
      <alignment horizontal="center" vertical="center" wrapText="1"/>
    </xf>
    <xf numFmtId="166" fontId="19" fillId="0" borderId="60" xfId="0" applyNumberFormat="1" applyFont="1" applyFill="1" applyBorder="1" applyAlignment="1">
      <alignment horizontal="center" vertical="center"/>
    </xf>
    <xf numFmtId="168" fontId="19" fillId="0" borderId="60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center" vertical="center"/>
    </xf>
    <xf numFmtId="0" fontId="15" fillId="0" borderId="61" xfId="0" applyFont="1" applyBorder="1"/>
    <xf numFmtId="0" fontId="18" fillId="0" borderId="62" xfId="0" applyNumberFormat="1" applyFont="1" applyFill="1" applyBorder="1"/>
    <xf numFmtId="167" fontId="19" fillId="0" borderId="63" xfId="0" applyNumberFormat="1" applyFont="1" applyFill="1" applyBorder="1" applyAlignment="1">
      <alignment horizontal="center" vertical="center"/>
    </xf>
    <xf numFmtId="49" fontId="18" fillId="0" borderId="19" xfId="0" applyNumberFormat="1" applyFont="1" applyFill="1" applyBorder="1" applyAlignment="1">
      <alignment vertical="center" wrapText="1"/>
    </xf>
    <xf numFmtId="0" fontId="18" fillId="0" borderId="19" xfId="0" applyNumberFormat="1" applyFont="1" applyFill="1" applyBorder="1"/>
    <xf numFmtId="168" fontId="19" fillId="0" borderId="19" xfId="0" applyNumberFormat="1" applyFont="1" applyFill="1" applyBorder="1" applyAlignment="1">
      <alignment horizontal="center" vertical="center"/>
    </xf>
    <xf numFmtId="49" fontId="20" fillId="5" borderId="57" xfId="0" applyNumberFormat="1" applyFont="1" applyFill="1" applyBorder="1" applyAlignment="1" applyProtection="1">
      <alignment horizontal="left" vertical="center"/>
    </xf>
    <xf numFmtId="49" fontId="20" fillId="5" borderId="58" xfId="0" applyNumberFormat="1" applyFont="1" applyFill="1" applyBorder="1" applyAlignment="1" applyProtection="1">
      <alignment horizontal="left" vertical="center"/>
    </xf>
    <xf numFmtId="49" fontId="20" fillId="5" borderId="58" xfId="0" applyNumberFormat="1" applyFont="1" applyFill="1" applyBorder="1" applyAlignment="1" applyProtection="1">
      <alignment horizontal="center" vertical="center"/>
    </xf>
    <xf numFmtId="49" fontId="20" fillId="5" borderId="55" xfId="0" applyNumberFormat="1" applyFont="1" applyFill="1" applyBorder="1" applyAlignment="1" applyProtection="1">
      <alignment horizontal="left" vertical="center"/>
    </xf>
    <xf numFmtId="49" fontId="20" fillId="5" borderId="56" xfId="0" applyNumberFormat="1" applyFont="1" applyFill="1" applyBorder="1" applyAlignment="1" applyProtection="1">
      <alignment horizontal="left" vertical="center"/>
    </xf>
    <xf numFmtId="174" fontId="7" fillId="2" borderId="19" xfId="0" applyNumberFormat="1" applyFont="1" applyFill="1" applyBorder="1" applyAlignment="1">
      <alignment horizontal="center" vertical="center"/>
    </xf>
    <xf numFmtId="175" fontId="2" fillId="6" borderId="7" xfId="0" applyNumberFormat="1" applyFont="1" applyFill="1" applyBorder="1" applyAlignment="1" applyProtection="1">
      <alignment horizontal="right" vertical="center"/>
    </xf>
    <xf numFmtId="49" fontId="22" fillId="7" borderId="35" xfId="0" applyNumberFormat="1" applyFont="1" applyFill="1" applyBorder="1" applyAlignment="1">
      <alignment vertical="center" wrapText="1"/>
    </xf>
    <xf numFmtId="168" fontId="19" fillId="0" borderId="7" xfId="0" applyNumberFormat="1" applyFont="1" applyFill="1" applyBorder="1" applyAlignment="1">
      <alignment horizontal="center" vertical="center"/>
    </xf>
    <xf numFmtId="49" fontId="0" fillId="2" borderId="54" xfId="0" applyNumberFormat="1" applyFill="1" applyBorder="1" applyAlignment="1">
      <alignment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70" fontId="7" fillId="2" borderId="7" xfId="0" applyNumberFormat="1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9" fontId="7" fillId="4" borderId="26" xfId="0" applyNumberFormat="1" applyFont="1" applyFill="1" applyBorder="1" applyAlignment="1">
      <alignment horizontal="left" vertical="center" wrapText="1"/>
    </xf>
    <xf numFmtId="49" fontId="7" fillId="4" borderId="28" xfId="0" applyNumberFormat="1" applyFont="1" applyFill="1" applyBorder="1" applyAlignment="1">
      <alignment horizontal="left" vertical="center" wrapText="1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2"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C000"/>
      <rgbColor rgb="FF800000"/>
      <rgbColor rgb="FF000090"/>
      <rgbColor rgb="FF008080"/>
      <rgbColor rgb="FFF9F9F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1FE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127000</xdr:rowOff>
    </xdr:from>
    <xdr:to>
      <xdr:col>1</xdr:col>
      <xdr:colOff>2073039</xdr:colOff>
      <xdr:row>1</xdr:row>
      <xdr:rowOff>228600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27000"/>
          <a:ext cx="3574814" cy="40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3382248</xdr:colOff>
      <xdr:row>0</xdr:row>
      <xdr:rowOff>216634</xdr:rowOff>
    </xdr:from>
    <xdr:to>
      <xdr:col>2</xdr:col>
      <xdr:colOff>787743</xdr:colOff>
      <xdr:row>0</xdr:row>
      <xdr:rowOff>1172308</xdr:rowOff>
    </xdr:to>
    <xdr:pic>
      <xdr:nvPicPr>
        <xdr:cNvPr id="3" name="Immagine 1" descr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01149" y="216634"/>
          <a:ext cx="2639012" cy="9556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10"/>
  <sheetViews>
    <sheetView showGridLines="0" tabSelected="1" topLeftCell="A83" zoomScaleNormal="100" workbookViewId="0">
      <selection activeCell="G98" sqref="G98"/>
    </sheetView>
  </sheetViews>
  <sheetFormatPr defaultColWidth="11.453125" defaultRowHeight="14.5" x14ac:dyDescent="0.35"/>
  <cols>
    <col min="1" max="1" width="21.36328125" style="1" customWidth="1"/>
    <col min="2" max="2" width="56.6328125" style="1" customWidth="1"/>
    <col min="3" max="3" width="18.7265625" style="158" customWidth="1"/>
    <col min="4" max="4" width="16.90625" style="1" customWidth="1"/>
    <col min="5" max="5" width="12.08984375" style="158" customWidth="1"/>
    <col min="6" max="6" width="13.1796875" style="1" customWidth="1"/>
    <col min="7" max="7" width="17.36328125" style="1" customWidth="1"/>
    <col min="8" max="8" width="40.36328125" style="1" bestFit="1" customWidth="1"/>
    <col min="9" max="10" width="11.453125" style="1" customWidth="1"/>
    <col min="11" max="11" width="14.08984375" style="1" customWidth="1"/>
    <col min="12" max="255" width="11.453125" style="1" customWidth="1"/>
    <col min="256" max="16384" width="11.453125" style="1"/>
  </cols>
  <sheetData>
    <row r="1" spans="1:254" ht="19.5" x14ac:dyDescent="0.35">
      <c r="A1" s="2"/>
      <c r="B1" s="3"/>
      <c r="C1" s="154"/>
      <c r="D1" s="4"/>
      <c r="E1" s="229"/>
      <c r="F1" s="230"/>
      <c r="G1" s="5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7"/>
    </row>
    <row r="2" spans="1:254" ht="21" x14ac:dyDescent="0.5">
      <c r="A2" s="231" t="s">
        <v>0</v>
      </c>
      <c r="B2" s="232"/>
      <c r="C2" s="232"/>
      <c r="D2" s="232"/>
      <c r="E2" s="232"/>
      <c r="F2" s="232"/>
      <c r="G2" s="233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10"/>
    </row>
    <row r="3" spans="1:254" ht="21.5" thickBot="1" x14ac:dyDescent="0.55000000000000004">
      <c r="A3" s="84" t="s">
        <v>1</v>
      </c>
      <c r="B3" s="85"/>
      <c r="C3" s="86"/>
      <c r="D3" s="86"/>
      <c r="E3" s="86"/>
      <c r="F3" s="86"/>
      <c r="G3" s="86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10"/>
    </row>
    <row r="4" spans="1:254" ht="15" thickBot="1" x14ac:dyDescent="0.4">
      <c r="A4" s="214" t="s">
        <v>2</v>
      </c>
      <c r="B4" s="215"/>
      <c r="C4" s="216" t="s">
        <v>3</v>
      </c>
      <c r="D4" s="215" t="s">
        <v>4</v>
      </c>
      <c r="E4" s="216" t="s">
        <v>5</v>
      </c>
      <c r="F4" s="217" t="s">
        <v>6</v>
      </c>
      <c r="G4" s="218" t="s">
        <v>7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spans="1:254" x14ac:dyDescent="0.35">
      <c r="A5" s="97" t="s">
        <v>8</v>
      </c>
      <c r="B5" s="161" t="s">
        <v>9</v>
      </c>
      <c r="C5" s="162">
        <v>8051706741560</v>
      </c>
      <c r="D5" s="163">
        <v>160</v>
      </c>
      <c r="E5" s="163" t="e">
        <f>D5/G97</f>
        <v>#VALUE!</v>
      </c>
      <c r="F5" s="165">
        <v>0</v>
      </c>
      <c r="G5" s="164" t="e">
        <f>F5*E5</f>
        <v>#VALUE!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10"/>
    </row>
    <row r="6" spans="1:254" x14ac:dyDescent="0.35">
      <c r="A6" s="59" t="s">
        <v>10</v>
      </c>
      <c r="B6" s="59" t="s">
        <v>11</v>
      </c>
      <c r="C6" s="60" t="s">
        <v>12</v>
      </c>
      <c r="D6" s="61">
        <v>160</v>
      </c>
      <c r="E6" s="163" t="e">
        <f>D6/G97</f>
        <v>#VALUE!</v>
      </c>
      <c r="F6" s="160">
        <v>0</v>
      </c>
      <c r="G6" s="164" t="e">
        <f t="shared" ref="G6:G23" si="0">F6*E6</f>
        <v>#VALUE!</v>
      </c>
      <c r="H6" s="64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10"/>
    </row>
    <row r="7" spans="1:254" x14ac:dyDescent="0.35">
      <c r="A7" s="59" t="s">
        <v>13</v>
      </c>
      <c r="B7" s="59" t="s">
        <v>14</v>
      </c>
      <c r="C7" s="60">
        <v>8055773542426</v>
      </c>
      <c r="D7" s="61">
        <v>160</v>
      </c>
      <c r="E7" s="163" t="e">
        <f>D7/G97</f>
        <v>#VALUE!</v>
      </c>
      <c r="F7" s="160">
        <v>0</v>
      </c>
      <c r="G7" s="164" t="e">
        <f t="shared" si="0"/>
        <v>#VALUE!</v>
      </c>
      <c r="H7" s="9"/>
      <c r="I7" s="9"/>
      <c r="J7" s="16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10"/>
    </row>
    <row r="8" spans="1:254" x14ac:dyDescent="0.35">
      <c r="A8" s="59" t="s">
        <v>15</v>
      </c>
      <c r="B8" s="59" t="s">
        <v>16</v>
      </c>
      <c r="C8" s="60">
        <v>8055773546851</v>
      </c>
      <c r="D8" s="61">
        <v>160</v>
      </c>
      <c r="E8" s="163" t="e">
        <f>D8/G97</f>
        <v>#VALUE!</v>
      </c>
      <c r="F8" s="160">
        <v>0</v>
      </c>
      <c r="G8" s="164" t="e">
        <f t="shared" si="0"/>
        <v>#VALUE!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10"/>
    </row>
    <row r="9" spans="1:254" x14ac:dyDescent="0.35">
      <c r="A9" s="59" t="s">
        <v>17</v>
      </c>
      <c r="B9" s="82" t="s">
        <v>18</v>
      </c>
      <c r="C9" s="60">
        <v>8055773548688</v>
      </c>
      <c r="D9" s="61">
        <v>160</v>
      </c>
      <c r="E9" s="163" t="e">
        <f>D9/G97</f>
        <v>#VALUE!</v>
      </c>
      <c r="F9" s="160">
        <v>0</v>
      </c>
      <c r="G9" s="164" t="e">
        <f t="shared" si="0"/>
        <v>#VALUE!</v>
      </c>
      <c r="H9" s="65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10"/>
    </row>
    <row r="10" spans="1:254" x14ac:dyDescent="0.35">
      <c r="A10" s="59" t="s">
        <v>19</v>
      </c>
      <c r="B10" s="59" t="s">
        <v>20</v>
      </c>
      <c r="C10" s="60">
        <v>8055773546660</v>
      </c>
      <c r="D10" s="61">
        <v>160</v>
      </c>
      <c r="E10" s="163" t="e">
        <f>D10/G97</f>
        <v>#VALUE!</v>
      </c>
      <c r="F10" s="160">
        <v>0</v>
      </c>
      <c r="G10" s="164" t="e">
        <f t="shared" si="0"/>
        <v>#VALUE!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10"/>
    </row>
    <row r="11" spans="1:254" x14ac:dyDescent="0.35">
      <c r="A11" s="59" t="s">
        <v>21</v>
      </c>
      <c r="B11" s="59" t="s">
        <v>22</v>
      </c>
      <c r="C11" s="60">
        <v>8055773549470</v>
      </c>
      <c r="D11" s="61">
        <v>160</v>
      </c>
      <c r="E11" s="163" t="e">
        <f>D11/G97</f>
        <v>#VALUE!</v>
      </c>
      <c r="F11" s="160">
        <v>0</v>
      </c>
      <c r="G11" s="164" t="e">
        <f t="shared" si="0"/>
        <v>#VALUE!</v>
      </c>
      <c r="H11" s="66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10"/>
    </row>
    <row r="12" spans="1:254" x14ac:dyDescent="0.35">
      <c r="A12" s="59" t="s">
        <v>23</v>
      </c>
      <c r="B12" s="82" t="s">
        <v>24</v>
      </c>
      <c r="C12" s="60">
        <v>8051706741881</v>
      </c>
      <c r="D12" s="61">
        <v>160</v>
      </c>
      <c r="E12" s="163" t="e">
        <f>D12/G97</f>
        <v>#VALUE!</v>
      </c>
      <c r="F12" s="160">
        <v>0</v>
      </c>
      <c r="G12" s="164" t="e">
        <f t="shared" si="0"/>
        <v>#VALUE!</v>
      </c>
      <c r="H12" s="8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10"/>
    </row>
    <row r="13" spans="1:254" x14ac:dyDescent="0.35">
      <c r="A13" s="59" t="s">
        <v>25</v>
      </c>
      <c r="B13" s="59" t="s">
        <v>26</v>
      </c>
      <c r="C13" s="60">
        <v>8055773542549</v>
      </c>
      <c r="D13" s="61">
        <v>170</v>
      </c>
      <c r="E13" s="163" t="e">
        <f>D13/G97</f>
        <v>#VALUE!</v>
      </c>
      <c r="F13" s="160">
        <v>0</v>
      </c>
      <c r="G13" s="164" t="e">
        <f t="shared" si="0"/>
        <v>#VALUE!</v>
      </c>
      <c r="H13" s="5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10"/>
    </row>
    <row r="14" spans="1:254" x14ac:dyDescent="0.35">
      <c r="A14" s="59" t="s">
        <v>27</v>
      </c>
      <c r="B14" s="59" t="s">
        <v>28</v>
      </c>
      <c r="C14" s="60">
        <v>8055773542402</v>
      </c>
      <c r="D14" s="61">
        <v>160</v>
      </c>
      <c r="E14" s="163" t="e">
        <f>D14/G97</f>
        <v>#VALUE!</v>
      </c>
      <c r="F14" s="160">
        <v>0</v>
      </c>
      <c r="G14" s="164" t="e">
        <f t="shared" si="0"/>
        <v>#VALUE!</v>
      </c>
      <c r="H14" s="5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10"/>
    </row>
    <row r="15" spans="1:254" x14ac:dyDescent="0.35">
      <c r="A15" s="59" t="s">
        <v>29</v>
      </c>
      <c r="B15" s="59" t="s">
        <v>30</v>
      </c>
      <c r="C15" s="60">
        <v>8055773542525</v>
      </c>
      <c r="D15" s="61">
        <v>160</v>
      </c>
      <c r="E15" s="163" t="e">
        <f>D15/G97</f>
        <v>#VALUE!</v>
      </c>
      <c r="F15" s="160">
        <v>0</v>
      </c>
      <c r="G15" s="164" t="e">
        <f t="shared" si="0"/>
        <v>#VALUE!</v>
      </c>
      <c r="H15" s="5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10"/>
    </row>
    <row r="16" spans="1:254" x14ac:dyDescent="0.35">
      <c r="A16" s="59" t="s">
        <v>31</v>
      </c>
      <c r="B16" s="59" t="s">
        <v>32</v>
      </c>
      <c r="C16" s="60">
        <v>8055773542501</v>
      </c>
      <c r="D16" s="61">
        <v>160</v>
      </c>
      <c r="E16" s="163" t="e">
        <f>D16/G97</f>
        <v>#VALUE!</v>
      </c>
      <c r="F16" s="160">
        <v>0</v>
      </c>
      <c r="G16" s="164" t="e">
        <f t="shared" si="0"/>
        <v>#VALUE!</v>
      </c>
      <c r="H16" s="81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10"/>
    </row>
    <row r="17" spans="1:254" x14ac:dyDescent="0.35">
      <c r="A17" s="59" t="s">
        <v>33</v>
      </c>
      <c r="B17" s="59" t="s">
        <v>34</v>
      </c>
      <c r="C17" s="60">
        <v>8055773542464</v>
      </c>
      <c r="D17" s="61">
        <v>160</v>
      </c>
      <c r="E17" s="163" t="e">
        <f>D17/G97</f>
        <v>#VALUE!</v>
      </c>
      <c r="F17" s="160">
        <v>0</v>
      </c>
      <c r="G17" s="164" t="e">
        <f t="shared" si="0"/>
        <v>#VALUE!</v>
      </c>
      <c r="H17" s="8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10"/>
    </row>
    <row r="18" spans="1:254" ht="15" thickBot="1" x14ac:dyDescent="0.4">
      <c r="A18" s="59" t="s">
        <v>35</v>
      </c>
      <c r="B18" s="59" t="s">
        <v>36</v>
      </c>
      <c r="C18" s="60">
        <v>8055773542440</v>
      </c>
      <c r="D18" s="61">
        <v>160</v>
      </c>
      <c r="E18" s="163" t="e">
        <f>D18/G97</f>
        <v>#VALUE!</v>
      </c>
      <c r="F18" s="63">
        <v>0</v>
      </c>
      <c r="G18" s="164" t="e">
        <f t="shared" si="0"/>
        <v>#VALUE!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10"/>
    </row>
    <row r="19" spans="1:254" ht="15" thickBot="1" x14ac:dyDescent="0.4">
      <c r="A19" s="214" t="s">
        <v>37</v>
      </c>
      <c r="B19" s="215"/>
      <c r="C19" s="216" t="s">
        <v>3</v>
      </c>
      <c r="D19" s="215" t="s">
        <v>4</v>
      </c>
      <c r="E19" s="216" t="s">
        <v>38</v>
      </c>
      <c r="F19" s="217"/>
      <c r="G19" s="218" t="s">
        <v>7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10"/>
    </row>
    <row r="20" spans="1:254" x14ac:dyDescent="0.35">
      <c r="A20" s="59" t="s">
        <v>39</v>
      </c>
      <c r="B20" s="82" t="s">
        <v>40</v>
      </c>
      <c r="C20" s="60">
        <v>8051706742055</v>
      </c>
      <c r="D20" s="61">
        <v>220</v>
      </c>
      <c r="E20" s="206" t="e">
        <f>D20/G97</f>
        <v>#VALUE!</v>
      </c>
      <c r="F20" s="160">
        <v>0</v>
      </c>
      <c r="G20" s="164" t="e">
        <f>F20*E20</f>
        <v>#VALUE!</v>
      </c>
      <c r="H20" s="8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10"/>
    </row>
    <row r="21" spans="1:254" x14ac:dyDescent="0.35">
      <c r="A21" s="59" t="s">
        <v>41</v>
      </c>
      <c r="B21" s="82" t="s">
        <v>42</v>
      </c>
      <c r="C21" s="60">
        <v>8051706742109</v>
      </c>
      <c r="D21" s="61">
        <v>180</v>
      </c>
      <c r="E21" s="61" t="e">
        <f>D21/G97</f>
        <v>#VALUE!</v>
      </c>
      <c r="F21" s="63">
        <v>0</v>
      </c>
      <c r="G21" s="164" t="e">
        <f t="shared" si="0"/>
        <v>#VALUE!</v>
      </c>
      <c r="H21" s="8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10"/>
    </row>
    <row r="22" spans="1:254" x14ac:dyDescent="0.35">
      <c r="A22" s="59" t="s">
        <v>43</v>
      </c>
      <c r="B22" s="82" t="s">
        <v>44</v>
      </c>
      <c r="C22" s="60">
        <v>8051706744578</v>
      </c>
      <c r="D22" s="61">
        <v>180</v>
      </c>
      <c r="E22" s="207" t="e">
        <f>D22/G97</f>
        <v>#VALUE!</v>
      </c>
      <c r="F22" s="63">
        <v>0</v>
      </c>
      <c r="G22" s="164" t="e">
        <f t="shared" si="0"/>
        <v>#VALUE!</v>
      </c>
      <c r="H22" s="8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10"/>
    </row>
    <row r="23" spans="1:254" x14ac:dyDescent="0.35">
      <c r="A23" s="59" t="s">
        <v>45</v>
      </c>
      <c r="B23" s="82" t="s">
        <v>46</v>
      </c>
      <c r="C23" s="60">
        <v>8051706742369</v>
      </c>
      <c r="D23" s="61">
        <v>180</v>
      </c>
      <c r="E23" s="61" t="e">
        <f>D23/G97</f>
        <v>#VALUE!</v>
      </c>
      <c r="F23" s="63">
        <v>0</v>
      </c>
      <c r="G23" s="164" t="e">
        <f t="shared" si="0"/>
        <v>#VALUE!</v>
      </c>
      <c r="H23" s="81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10"/>
    </row>
    <row r="24" spans="1:254" ht="15" thickBot="1" x14ac:dyDescent="0.4">
      <c r="A24" s="59" t="s">
        <v>47</v>
      </c>
      <c r="B24" s="82" t="s">
        <v>48</v>
      </c>
      <c r="C24" s="60">
        <v>8051706745346</v>
      </c>
      <c r="D24" s="61">
        <v>180</v>
      </c>
      <c r="E24" s="61" t="e">
        <f>D24/G97</f>
        <v>#VALUE!</v>
      </c>
      <c r="F24" s="63">
        <v>0</v>
      </c>
      <c r="G24" s="164" t="e">
        <f t="shared" ref="G24" si="1">F24*E24</f>
        <v>#VALUE!</v>
      </c>
      <c r="H24" s="81" t="s">
        <v>49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10"/>
    </row>
    <row r="25" spans="1:254" ht="15" thickBot="1" x14ac:dyDescent="0.4">
      <c r="A25" s="214" t="s">
        <v>50</v>
      </c>
      <c r="B25" s="215"/>
      <c r="C25" s="216" t="s">
        <v>3</v>
      </c>
      <c r="D25" s="215" t="s">
        <v>4</v>
      </c>
      <c r="E25" s="216" t="s">
        <v>38</v>
      </c>
      <c r="F25" s="217"/>
      <c r="G25" s="218" t="s">
        <v>7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10"/>
    </row>
    <row r="26" spans="1:254" x14ac:dyDescent="0.35">
      <c r="A26" s="59" t="s">
        <v>51</v>
      </c>
      <c r="B26" s="82" t="s">
        <v>52</v>
      </c>
      <c r="C26" s="60">
        <v>8051706745476</v>
      </c>
      <c r="D26" s="61">
        <v>240</v>
      </c>
      <c r="E26" s="219" t="e">
        <f>D26/G97</f>
        <v>#VALUE!</v>
      </c>
      <c r="F26" s="63">
        <v>0</v>
      </c>
      <c r="G26" s="164" t="e">
        <f t="shared" ref="G26:G28" si="2">F26*E26</f>
        <v>#VALUE!</v>
      </c>
      <c r="H26" s="81" t="s">
        <v>53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10"/>
    </row>
    <row r="27" spans="1:254" x14ac:dyDescent="0.35">
      <c r="A27" s="59" t="s">
        <v>54</v>
      </c>
      <c r="B27" s="82" t="s">
        <v>55</v>
      </c>
      <c r="C27" s="60">
        <v>8051706745490</v>
      </c>
      <c r="D27" s="61">
        <v>240</v>
      </c>
      <c r="E27" s="219" t="e">
        <f>D27/G97</f>
        <v>#VALUE!</v>
      </c>
      <c r="F27" s="63">
        <v>0</v>
      </c>
      <c r="G27" s="164" t="e">
        <f t="shared" si="2"/>
        <v>#VALUE!</v>
      </c>
      <c r="H27" s="81" t="s">
        <v>53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10"/>
    </row>
    <row r="28" spans="1:254" ht="15" thickBot="1" x14ac:dyDescent="0.4">
      <c r="A28" s="59" t="s">
        <v>56</v>
      </c>
      <c r="B28" s="82" t="s">
        <v>57</v>
      </c>
      <c r="C28" s="60">
        <v>8051706745513</v>
      </c>
      <c r="D28" s="61">
        <v>240</v>
      </c>
      <c r="E28" s="219" t="e">
        <f>D28/G97</f>
        <v>#VALUE!</v>
      </c>
      <c r="F28" s="63">
        <v>0</v>
      </c>
      <c r="G28" s="164" t="e">
        <f t="shared" si="2"/>
        <v>#VALUE!</v>
      </c>
      <c r="H28" s="81" t="s">
        <v>53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10"/>
    </row>
    <row r="29" spans="1:254" ht="15" thickBot="1" x14ac:dyDescent="0.4">
      <c r="A29" s="214" t="s">
        <v>58</v>
      </c>
      <c r="B29" s="215"/>
      <c r="C29" s="216"/>
      <c r="D29" s="215" t="s">
        <v>4</v>
      </c>
      <c r="E29" s="216" t="s">
        <v>38</v>
      </c>
      <c r="F29" s="217"/>
      <c r="G29" s="218" t="s">
        <v>7</v>
      </c>
      <c r="H29" s="64"/>
      <c r="I29" s="9"/>
      <c r="J29" s="9"/>
      <c r="K29" s="20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10"/>
    </row>
    <row r="30" spans="1:254" ht="15" thickBot="1" x14ac:dyDescent="0.4">
      <c r="A30" s="150" t="s">
        <v>59</v>
      </c>
      <c r="B30" s="149" t="s">
        <v>60</v>
      </c>
      <c r="C30" s="18">
        <v>8051706744165</v>
      </c>
      <c r="D30" s="68">
        <v>80</v>
      </c>
      <c r="E30" s="19">
        <v>55</v>
      </c>
      <c r="F30" s="17">
        <v>0</v>
      </c>
      <c r="G30" s="132">
        <f>F30*E30</f>
        <v>0</v>
      </c>
      <c r="H30" s="81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10"/>
    </row>
    <row r="31" spans="1:254" ht="15" thickBot="1" x14ac:dyDescent="0.4">
      <c r="A31" s="214" t="s">
        <v>61</v>
      </c>
      <c r="B31" s="215"/>
      <c r="C31" s="216"/>
      <c r="D31" s="215" t="s">
        <v>4</v>
      </c>
      <c r="E31" s="216" t="s">
        <v>38</v>
      </c>
      <c r="F31" s="217"/>
      <c r="G31" s="218" t="s">
        <v>7</v>
      </c>
      <c r="H31" s="8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10"/>
    </row>
    <row r="32" spans="1:254" x14ac:dyDescent="0.35">
      <c r="A32" s="166" t="s">
        <v>62</v>
      </c>
      <c r="B32" s="159" t="s">
        <v>63</v>
      </c>
      <c r="C32" s="171">
        <v>8051706741577</v>
      </c>
      <c r="D32" s="113"/>
      <c r="E32" s="114">
        <v>23</v>
      </c>
      <c r="F32" s="115">
        <v>0</v>
      </c>
      <c r="G32" s="128">
        <f t="shared" ref="G32:G53" si="3">F32*E32</f>
        <v>0</v>
      </c>
      <c r="H32" s="66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10"/>
    </row>
    <row r="33" spans="1:254" x14ac:dyDescent="0.35">
      <c r="A33" s="167" t="s">
        <v>64</v>
      </c>
      <c r="B33" s="103" t="s">
        <v>65</v>
      </c>
      <c r="C33" s="173">
        <v>8051706741034</v>
      </c>
      <c r="D33" s="13"/>
      <c r="E33" s="14">
        <v>23</v>
      </c>
      <c r="F33" s="15">
        <v>0</v>
      </c>
      <c r="G33" s="67">
        <f t="shared" si="3"/>
        <v>0</v>
      </c>
      <c r="H33" s="87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10"/>
    </row>
    <row r="34" spans="1:254" x14ac:dyDescent="0.35">
      <c r="A34" s="167" t="s">
        <v>66</v>
      </c>
      <c r="B34" s="103" t="s">
        <v>67</v>
      </c>
      <c r="C34" s="173">
        <v>8051706745483</v>
      </c>
      <c r="D34" s="13"/>
      <c r="E34" s="14">
        <v>35</v>
      </c>
      <c r="F34" s="15">
        <v>0</v>
      </c>
      <c r="G34" s="67">
        <f t="shared" si="3"/>
        <v>0</v>
      </c>
      <c r="H34" s="81" t="s">
        <v>53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10"/>
    </row>
    <row r="35" spans="1:254" x14ac:dyDescent="0.35">
      <c r="A35" s="129" t="s">
        <v>68</v>
      </c>
      <c r="B35" s="11" t="s">
        <v>69</v>
      </c>
      <c r="C35" s="12">
        <v>8055773542433</v>
      </c>
      <c r="D35" s="13"/>
      <c r="E35" s="14">
        <v>23</v>
      </c>
      <c r="F35" s="15">
        <v>0</v>
      </c>
      <c r="G35" s="67">
        <f t="shared" si="3"/>
        <v>0</v>
      </c>
      <c r="H35" s="87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10"/>
    </row>
    <row r="36" spans="1:254" x14ac:dyDescent="0.35">
      <c r="A36" s="129" t="s">
        <v>70</v>
      </c>
      <c r="B36" s="103" t="s">
        <v>71</v>
      </c>
      <c r="C36" s="12">
        <v>8051706745506</v>
      </c>
      <c r="D36" s="13"/>
      <c r="E36" s="14">
        <v>35</v>
      </c>
      <c r="F36" s="15">
        <v>0</v>
      </c>
      <c r="G36" s="67">
        <f t="shared" si="3"/>
        <v>0</v>
      </c>
      <c r="H36" s="81" t="s">
        <v>53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10"/>
    </row>
    <row r="37" spans="1:254" x14ac:dyDescent="0.35">
      <c r="A37" s="129" t="s">
        <v>72</v>
      </c>
      <c r="B37" s="11" t="s">
        <v>73</v>
      </c>
      <c r="C37" s="101">
        <v>8055773546868</v>
      </c>
      <c r="D37" s="13"/>
      <c r="E37" s="14">
        <v>23</v>
      </c>
      <c r="F37" s="15">
        <v>0</v>
      </c>
      <c r="G37" s="67">
        <f t="shared" si="3"/>
        <v>0</v>
      </c>
      <c r="H37" s="87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10"/>
    </row>
    <row r="38" spans="1:254" x14ac:dyDescent="0.35">
      <c r="A38" s="129" t="s">
        <v>74</v>
      </c>
      <c r="B38" s="103" t="s">
        <v>75</v>
      </c>
      <c r="C38" s="173">
        <v>8051706742062</v>
      </c>
      <c r="D38" s="13"/>
      <c r="E38" s="14">
        <v>35</v>
      </c>
      <c r="F38" s="15">
        <v>0</v>
      </c>
      <c r="G38" s="67">
        <f>F38*E38</f>
        <v>0</v>
      </c>
      <c r="H38" s="81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10"/>
    </row>
    <row r="39" spans="1:254" x14ac:dyDescent="0.35">
      <c r="A39" s="129" t="s">
        <v>76</v>
      </c>
      <c r="B39" s="11" t="s">
        <v>77</v>
      </c>
      <c r="C39" s="173">
        <v>8055773548695</v>
      </c>
      <c r="D39" s="13"/>
      <c r="E39" s="14">
        <v>23</v>
      </c>
      <c r="F39" s="15">
        <v>0</v>
      </c>
      <c r="G39" s="67">
        <f t="shared" si="3"/>
        <v>0</v>
      </c>
      <c r="H39" s="81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10"/>
    </row>
    <row r="40" spans="1:254" x14ac:dyDescent="0.35">
      <c r="A40" s="129" t="s">
        <v>78</v>
      </c>
      <c r="B40" s="103" t="s">
        <v>79</v>
      </c>
      <c r="C40" s="173">
        <v>8051706742116</v>
      </c>
      <c r="D40" s="13"/>
      <c r="E40" s="14">
        <v>28</v>
      </c>
      <c r="F40" s="15">
        <v>0</v>
      </c>
      <c r="G40" s="67">
        <f t="shared" si="3"/>
        <v>0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10"/>
    </row>
    <row r="41" spans="1:254" x14ac:dyDescent="0.35">
      <c r="A41" s="228" t="s">
        <v>80</v>
      </c>
      <c r="B41" s="103" t="s">
        <v>81</v>
      </c>
      <c r="C41" s="173">
        <v>8051706745520</v>
      </c>
      <c r="D41" s="13"/>
      <c r="E41" s="14">
        <v>35</v>
      </c>
      <c r="F41" s="15">
        <v>0</v>
      </c>
      <c r="G41" s="67">
        <f>F41*E41</f>
        <v>0</v>
      </c>
      <c r="H41" s="81" t="s">
        <v>53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10"/>
    </row>
    <row r="42" spans="1:254" x14ac:dyDescent="0.35">
      <c r="A42" s="129" t="s">
        <v>82</v>
      </c>
      <c r="B42" s="103" t="s">
        <v>83</v>
      </c>
      <c r="C42" s="173">
        <v>8055773546783</v>
      </c>
      <c r="D42" s="13"/>
      <c r="E42" s="14">
        <v>23</v>
      </c>
      <c r="F42" s="15">
        <v>0</v>
      </c>
      <c r="G42" s="67">
        <f>F42*E42</f>
        <v>0</v>
      </c>
      <c r="H42" s="81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10"/>
    </row>
    <row r="43" spans="1:254" x14ac:dyDescent="0.35">
      <c r="A43" s="168" t="s">
        <v>84</v>
      </c>
      <c r="B43" s="170" t="s">
        <v>85</v>
      </c>
      <c r="C43" s="175">
        <v>8055773549487</v>
      </c>
      <c r="D43" s="56"/>
      <c r="E43" s="57">
        <v>23</v>
      </c>
      <c r="F43" s="58">
        <v>0</v>
      </c>
      <c r="G43" s="131">
        <f t="shared" si="3"/>
        <v>0</v>
      </c>
      <c r="H43" s="81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10"/>
    </row>
    <row r="44" spans="1:254" x14ac:dyDescent="0.35">
      <c r="A44" s="134" t="s">
        <v>86</v>
      </c>
      <c r="B44" s="82" t="s">
        <v>87</v>
      </c>
      <c r="C44" s="102">
        <v>8051706741898</v>
      </c>
      <c r="D44" s="61"/>
      <c r="E44" s="62">
        <v>23</v>
      </c>
      <c r="F44" s="63">
        <v>0</v>
      </c>
      <c r="G44" s="133">
        <f t="shared" si="3"/>
        <v>0</v>
      </c>
      <c r="H44" s="81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10"/>
    </row>
    <row r="45" spans="1:254" x14ac:dyDescent="0.35">
      <c r="A45" s="208" t="s">
        <v>88</v>
      </c>
      <c r="B45" s="82" t="s">
        <v>89</v>
      </c>
      <c r="C45" s="102">
        <v>8051706744585</v>
      </c>
      <c r="D45" s="61"/>
      <c r="E45" s="62">
        <v>28</v>
      </c>
      <c r="F45" s="63">
        <v>0</v>
      </c>
      <c r="G45" s="133">
        <f t="shared" si="3"/>
        <v>0</v>
      </c>
      <c r="H45" s="81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10"/>
    </row>
    <row r="46" spans="1:254" x14ac:dyDescent="0.35">
      <c r="A46" s="186" t="s">
        <v>90</v>
      </c>
      <c r="B46" s="82" t="s">
        <v>91</v>
      </c>
      <c r="C46" s="102">
        <v>8051706742352</v>
      </c>
      <c r="D46" s="61"/>
      <c r="E46" s="62">
        <v>28</v>
      </c>
      <c r="F46" s="63">
        <v>0</v>
      </c>
      <c r="G46" s="62">
        <f t="shared" si="3"/>
        <v>0</v>
      </c>
      <c r="H46" s="81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10"/>
    </row>
    <row r="47" spans="1:254" x14ac:dyDescent="0.35">
      <c r="A47" s="130" t="s">
        <v>92</v>
      </c>
      <c r="B47" s="97" t="s">
        <v>93</v>
      </c>
      <c r="C47" s="174">
        <v>8055773542556</v>
      </c>
      <c r="D47" s="95"/>
      <c r="E47" s="96">
        <v>25</v>
      </c>
      <c r="F47" s="63">
        <v>0</v>
      </c>
      <c r="G47" s="133">
        <f t="shared" si="3"/>
        <v>0</v>
      </c>
      <c r="H47" s="81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10"/>
    </row>
    <row r="48" spans="1:254" x14ac:dyDescent="0.35">
      <c r="A48" s="135" t="s">
        <v>94</v>
      </c>
      <c r="B48" s="59" t="s">
        <v>95</v>
      </c>
      <c r="C48" s="60">
        <v>8055773542419</v>
      </c>
      <c r="D48" s="61"/>
      <c r="E48" s="62">
        <v>23</v>
      </c>
      <c r="F48" s="112">
        <v>0</v>
      </c>
      <c r="G48" s="136">
        <f t="shared" si="3"/>
        <v>0</v>
      </c>
      <c r="H48" s="81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10"/>
    </row>
    <row r="49" spans="1:254" x14ac:dyDescent="0.35">
      <c r="A49" s="139" t="s">
        <v>96</v>
      </c>
      <c r="B49" s="59" t="s">
        <v>97</v>
      </c>
      <c r="C49" s="172">
        <v>8055773542532</v>
      </c>
      <c r="D49" s="61"/>
      <c r="E49" s="111">
        <v>23</v>
      </c>
      <c r="F49" s="109">
        <v>0</v>
      </c>
      <c r="G49" s="137">
        <f t="shared" si="3"/>
        <v>0</v>
      </c>
      <c r="H49" s="87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10"/>
    </row>
    <row r="50" spans="1:254" x14ac:dyDescent="0.35">
      <c r="A50" s="139" t="s">
        <v>98</v>
      </c>
      <c r="B50" s="82" t="s">
        <v>99</v>
      </c>
      <c r="C50" s="172">
        <v>8051706745643</v>
      </c>
      <c r="D50" s="61"/>
      <c r="E50" s="111">
        <v>28</v>
      </c>
      <c r="F50" s="109">
        <v>0</v>
      </c>
      <c r="G50" s="137">
        <f t="shared" si="3"/>
        <v>0</v>
      </c>
      <c r="H50" s="87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10"/>
    </row>
    <row r="51" spans="1:254" x14ac:dyDescent="0.35">
      <c r="A51" s="130" t="s">
        <v>100</v>
      </c>
      <c r="B51" s="59" t="s">
        <v>101</v>
      </c>
      <c r="C51" s="172">
        <v>8055773542518</v>
      </c>
      <c r="D51" s="61"/>
      <c r="E51" s="111">
        <v>23</v>
      </c>
      <c r="F51" s="109">
        <v>0</v>
      </c>
      <c r="G51" s="137">
        <f t="shared" si="3"/>
        <v>0</v>
      </c>
      <c r="H51" s="87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10"/>
    </row>
    <row r="52" spans="1:254" x14ac:dyDescent="0.35">
      <c r="A52" s="130" t="s">
        <v>102</v>
      </c>
      <c r="B52" s="59" t="s">
        <v>103</v>
      </c>
      <c r="C52" s="172">
        <v>8055773542471</v>
      </c>
      <c r="D52" s="61"/>
      <c r="E52" s="111">
        <v>23</v>
      </c>
      <c r="F52" s="109">
        <v>0</v>
      </c>
      <c r="G52" s="137">
        <f t="shared" si="3"/>
        <v>0</v>
      </c>
      <c r="H52" s="64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10"/>
    </row>
    <row r="53" spans="1:254" ht="15" thickBot="1" x14ac:dyDescent="0.4">
      <c r="A53" s="169" t="s">
        <v>104</v>
      </c>
      <c r="B53" s="59" t="s">
        <v>105</v>
      </c>
      <c r="C53" s="176">
        <v>8055773542457</v>
      </c>
      <c r="D53" s="151"/>
      <c r="E53" s="111">
        <v>23</v>
      </c>
      <c r="F53" s="109">
        <v>0</v>
      </c>
      <c r="G53" s="137">
        <f t="shared" si="3"/>
        <v>0</v>
      </c>
      <c r="H53" s="87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10"/>
    </row>
    <row r="54" spans="1:254" ht="15" thickBot="1" x14ac:dyDescent="0.4">
      <c r="A54" s="214" t="s">
        <v>106</v>
      </c>
      <c r="B54" s="215"/>
      <c r="C54" s="216"/>
      <c r="D54" s="215" t="s">
        <v>4</v>
      </c>
      <c r="E54" s="216" t="s">
        <v>38</v>
      </c>
      <c r="F54" s="217" t="s">
        <v>107</v>
      </c>
      <c r="G54" s="218" t="s">
        <v>7</v>
      </c>
      <c r="H54" s="87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10"/>
    </row>
    <row r="55" spans="1:254" ht="43.5" x14ac:dyDescent="0.35">
      <c r="A55" s="166" t="s">
        <v>108</v>
      </c>
      <c r="B55" s="188" t="s">
        <v>109</v>
      </c>
      <c r="C55" s="177">
        <v>8051706741591</v>
      </c>
      <c r="D55" s="181"/>
      <c r="E55" s="114">
        <v>1.5</v>
      </c>
      <c r="F55" s="115">
        <v>0</v>
      </c>
      <c r="G55" s="128">
        <f t="shared" ref="G55:G75" si="4">F55*E55</f>
        <v>0</v>
      </c>
      <c r="H55" s="66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10"/>
    </row>
    <row r="56" spans="1:254" ht="43.5" x14ac:dyDescent="0.35">
      <c r="A56" s="167" t="s">
        <v>110</v>
      </c>
      <c r="B56" s="188" t="s">
        <v>111</v>
      </c>
      <c r="C56" s="178">
        <v>8051706741058</v>
      </c>
      <c r="D56" s="182"/>
      <c r="E56" s="14">
        <v>1.5</v>
      </c>
      <c r="F56" s="15">
        <v>0</v>
      </c>
      <c r="G56" s="67">
        <f t="shared" si="4"/>
        <v>0</v>
      </c>
      <c r="H56" s="87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10"/>
    </row>
    <row r="57" spans="1:254" ht="43.5" x14ac:dyDescent="0.35">
      <c r="A57" s="129" t="s">
        <v>112</v>
      </c>
      <c r="B57" s="188" t="s">
        <v>113</v>
      </c>
      <c r="C57" s="21">
        <v>8055773544055</v>
      </c>
      <c r="D57" s="13"/>
      <c r="E57" s="14">
        <v>1.5</v>
      </c>
      <c r="F57" s="15">
        <v>0</v>
      </c>
      <c r="G57" s="67">
        <f t="shared" si="4"/>
        <v>0</v>
      </c>
      <c r="H57" s="87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10"/>
    </row>
    <row r="58" spans="1:254" ht="43.5" x14ac:dyDescent="0.35">
      <c r="A58" s="185" t="s">
        <v>114</v>
      </c>
      <c r="B58" s="188" t="s">
        <v>115</v>
      </c>
      <c r="C58" s="21">
        <v>8055773546875</v>
      </c>
      <c r="D58" s="13"/>
      <c r="E58" s="14">
        <v>1.5</v>
      </c>
      <c r="F58" s="15">
        <v>0</v>
      </c>
      <c r="G58" s="67">
        <f t="shared" si="4"/>
        <v>0</v>
      </c>
      <c r="H58" s="81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10"/>
    </row>
    <row r="59" spans="1:254" ht="43.5" x14ac:dyDescent="0.35">
      <c r="A59" s="138" t="s">
        <v>116</v>
      </c>
      <c r="B59" s="188" t="s">
        <v>117</v>
      </c>
      <c r="C59" s="179">
        <v>8051706742086</v>
      </c>
      <c r="D59" s="183"/>
      <c r="E59" s="57">
        <v>1.5</v>
      </c>
      <c r="F59" s="15">
        <v>0</v>
      </c>
      <c r="G59" s="67">
        <f>F59*E59</f>
        <v>0</v>
      </c>
      <c r="H59" s="81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10"/>
    </row>
    <row r="60" spans="1:254" ht="43.5" x14ac:dyDescent="0.35">
      <c r="A60" s="88" t="s">
        <v>118</v>
      </c>
      <c r="B60" s="188" t="s">
        <v>119</v>
      </c>
      <c r="C60" s="178">
        <v>8055773548701</v>
      </c>
      <c r="D60" s="182"/>
      <c r="E60" s="14">
        <v>1.5</v>
      </c>
      <c r="F60" s="15">
        <v>0</v>
      </c>
      <c r="G60" s="67">
        <f t="shared" si="4"/>
        <v>0</v>
      </c>
      <c r="H60" s="66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10"/>
    </row>
    <row r="61" spans="1:254" ht="43.5" x14ac:dyDescent="0.35">
      <c r="A61" s="187" t="s">
        <v>120</v>
      </c>
      <c r="B61" s="188" t="s">
        <v>121</v>
      </c>
      <c r="C61" s="189">
        <v>8051706742130</v>
      </c>
      <c r="D61" s="183"/>
      <c r="E61" s="57">
        <v>1.5</v>
      </c>
      <c r="F61" s="15">
        <v>0</v>
      </c>
      <c r="G61" s="67">
        <f t="shared" si="4"/>
        <v>0</v>
      </c>
      <c r="H61" s="81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10"/>
    </row>
    <row r="62" spans="1:254" ht="43.5" x14ac:dyDescent="0.35">
      <c r="A62" s="138" t="s">
        <v>122</v>
      </c>
      <c r="B62" s="188" t="s">
        <v>123</v>
      </c>
      <c r="C62" s="179">
        <v>8055773546677</v>
      </c>
      <c r="D62" s="183"/>
      <c r="E62" s="57">
        <v>1.5</v>
      </c>
      <c r="F62" s="15">
        <v>0</v>
      </c>
      <c r="G62" s="131">
        <f t="shared" si="4"/>
        <v>0</v>
      </c>
      <c r="H62" s="55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10"/>
    </row>
    <row r="63" spans="1:254" ht="43.5" x14ac:dyDescent="0.35">
      <c r="A63" s="134" t="s">
        <v>124</v>
      </c>
      <c r="B63" s="188" t="s">
        <v>125</v>
      </c>
      <c r="C63" s="180">
        <v>8055773549494</v>
      </c>
      <c r="D63" s="184"/>
      <c r="E63" s="83">
        <v>1.5</v>
      </c>
      <c r="F63" s="58">
        <v>0</v>
      </c>
      <c r="G63" s="136">
        <f t="shared" si="4"/>
        <v>0</v>
      </c>
      <c r="H63" s="81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10"/>
    </row>
    <row r="64" spans="1:254" ht="43.5" x14ac:dyDescent="0.35">
      <c r="A64" s="141" t="s">
        <v>126</v>
      </c>
      <c r="B64" s="188" t="s">
        <v>127</v>
      </c>
      <c r="C64" s="118">
        <v>8051706741911</v>
      </c>
      <c r="D64" s="119"/>
      <c r="E64" s="110">
        <v>1.5</v>
      </c>
      <c r="F64" s="109">
        <v>0</v>
      </c>
      <c r="G64" s="137">
        <f t="shared" si="4"/>
        <v>0</v>
      </c>
      <c r="H64" s="81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10"/>
    </row>
    <row r="65" spans="1:254" ht="43.5" x14ac:dyDescent="0.35">
      <c r="A65" s="141" t="s">
        <v>128</v>
      </c>
      <c r="B65" s="188" t="s">
        <v>129</v>
      </c>
      <c r="C65" s="118">
        <v>8051706744592</v>
      </c>
      <c r="D65" s="119"/>
      <c r="E65" s="110">
        <v>1.5</v>
      </c>
      <c r="F65" s="109">
        <v>0</v>
      </c>
      <c r="G65" s="137">
        <f t="shared" si="4"/>
        <v>0</v>
      </c>
      <c r="H65" s="81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10"/>
    </row>
    <row r="66" spans="1:254" ht="43.5" x14ac:dyDescent="0.35">
      <c r="A66" s="191" t="s">
        <v>130</v>
      </c>
      <c r="B66" s="188" t="s">
        <v>131</v>
      </c>
      <c r="C66" s="190">
        <v>8051706742383</v>
      </c>
      <c r="D66" s="119"/>
      <c r="E66" s="57">
        <v>1.5</v>
      </c>
      <c r="F66" s="15">
        <v>0</v>
      </c>
      <c r="G66" s="67">
        <f t="shared" ref="G66" si="5">F66*E66</f>
        <v>0</v>
      </c>
      <c r="H66" s="81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10"/>
    </row>
    <row r="67" spans="1:254" ht="43.5" x14ac:dyDescent="0.35">
      <c r="A67" s="140" t="s">
        <v>132</v>
      </c>
      <c r="B67" s="188" t="s">
        <v>133</v>
      </c>
      <c r="C67" s="116">
        <v>8055773542761</v>
      </c>
      <c r="D67" s="117"/>
      <c r="E67" s="110">
        <v>1.5</v>
      </c>
      <c r="F67" s="109">
        <v>0</v>
      </c>
      <c r="G67" s="137">
        <f t="shared" si="4"/>
        <v>0</v>
      </c>
      <c r="H67" s="81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10"/>
    </row>
    <row r="68" spans="1:254" ht="43.5" x14ac:dyDescent="0.35">
      <c r="A68" s="193" t="s">
        <v>134</v>
      </c>
      <c r="B68" s="188" t="s">
        <v>135</v>
      </c>
      <c r="C68" s="116">
        <v>8055773542716</v>
      </c>
      <c r="D68" s="117"/>
      <c r="E68" s="110">
        <v>1.5</v>
      </c>
      <c r="F68" s="109">
        <v>0</v>
      </c>
      <c r="G68" s="137">
        <f t="shared" si="4"/>
        <v>0</v>
      </c>
      <c r="H68" s="81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10"/>
    </row>
    <row r="69" spans="1:254" ht="43.5" x14ac:dyDescent="0.35">
      <c r="A69" s="140" t="s">
        <v>136</v>
      </c>
      <c r="B69" s="188" t="s">
        <v>137</v>
      </c>
      <c r="C69" s="116">
        <v>8055773542754</v>
      </c>
      <c r="D69" s="117"/>
      <c r="E69" s="110">
        <v>1.5</v>
      </c>
      <c r="F69" s="109">
        <v>0</v>
      </c>
      <c r="G69" s="137">
        <f t="shared" si="4"/>
        <v>0</v>
      </c>
      <c r="H69" s="8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10"/>
    </row>
    <row r="70" spans="1:254" ht="43.5" x14ac:dyDescent="0.35">
      <c r="A70" s="140" t="s">
        <v>138</v>
      </c>
      <c r="B70" s="221" t="s">
        <v>139</v>
      </c>
      <c r="C70" s="116">
        <v>8051706745650</v>
      </c>
      <c r="D70" s="117"/>
      <c r="E70" s="110">
        <v>1.5</v>
      </c>
      <c r="F70" s="109">
        <v>0</v>
      </c>
      <c r="G70" s="137">
        <f t="shared" si="4"/>
        <v>0</v>
      </c>
      <c r="H70" s="81" t="s">
        <v>49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10"/>
    </row>
    <row r="71" spans="1:254" ht="43.5" x14ac:dyDescent="0.35">
      <c r="A71" s="194" t="s">
        <v>140</v>
      </c>
      <c r="B71" s="188" t="s">
        <v>141</v>
      </c>
      <c r="C71" s="116">
        <v>8055773542747</v>
      </c>
      <c r="D71" s="117"/>
      <c r="E71" s="110">
        <v>1.5</v>
      </c>
      <c r="F71" s="109">
        <v>0</v>
      </c>
      <c r="G71" s="137">
        <f t="shared" si="4"/>
        <v>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10"/>
    </row>
    <row r="72" spans="1:254" ht="43.5" x14ac:dyDescent="0.35">
      <c r="A72" s="140" t="s">
        <v>142</v>
      </c>
      <c r="B72" s="188" t="s">
        <v>143</v>
      </c>
      <c r="C72" s="116">
        <v>8055773542730</v>
      </c>
      <c r="D72" s="117"/>
      <c r="E72" s="110">
        <v>1.5</v>
      </c>
      <c r="F72" s="109">
        <v>0</v>
      </c>
      <c r="G72" s="137">
        <f t="shared" si="4"/>
        <v>0</v>
      </c>
      <c r="H72" s="81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10"/>
    </row>
    <row r="73" spans="1:254" ht="44" thickBot="1" x14ac:dyDescent="0.4">
      <c r="A73" s="135" t="s">
        <v>144</v>
      </c>
      <c r="B73" s="188" t="s">
        <v>145</v>
      </c>
      <c r="C73" s="116">
        <v>8055773542723</v>
      </c>
      <c r="D73" s="117"/>
      <c r="E73" s="110">
        <v>1.5</v>
      </c>
      <c r="F73" s="109">
        <v>0</v>
      </c>
      <c r="G73" s="137">
        <f t="shared" si="4"/>
        <v>0</v>
      </c>
      <c r="H73" s="81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10"/>
    </row>
    <row r="74" spans="1:254" ht="15" thickBot="1" x14ac:dyDescent="0.4">
      <c r="A74" s="214" t="s">
        <v>146</v>
      </c>
      <c r="B74" s="215"/>
      <c r="C74" s="216"/>
      <c r="D74" s="215" t="s">
        <v>4</v>
      </c>
      <c r="E74" s="216" t="s">
        <v>38</v>
      </c>
      <c r="F74" s="217" t="s">
        <v>107</v>
      </c>
      <c r="G74" s="218" t="s">
        <v>7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10"/>
    </row>
    <row r="75" spans="1:254" ht="16" customHeight="1" x14ac:dyDescent="0.35">
      <c r="A75" s="211" t="s">
        <v>147</v>
      </c>
      <c r="B75" s="125" t="s">
        <v>148</v>
      </c>
      <c r="C75" s="126">
        <v>8051706745063</v>
      </c>
      <c r="D75" s="212"/>
      <c r="E75" s="127">
        <v>50</v>
      </c>
      <c r="F75" s="213"/>
      <c r="G75" s="137">
        <f t="shared" si="4"/>
        <v>0</v>
      </c>
      <c r="H75" s="81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10"/>
    </row>
    <row r="76" spans="1:254" ht="16" customHeight="1" x14ac:dyDescent="0.35">
      <c r="A76" s="201" t="s">
        <v>149</v>
      </c>
      <c r="B76" s="202" t="s">
        <v>150</v>
      </c>
      <c r="C76" s="203">
        <v>8051706745162</v>
      </c>
      <c r="D76" s="209"/>
      <c r="E76" s="204">
        <v>50</v>
      </c>
      <c r="F76" s="205"/>
      <c r="G76" s="210">
        <f>F76*E76</f>
        <v>0</v>
      </c>
      <c r="H76" s="81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10"/>
    </row>
    <row r="77" spans="1:254" ht="16" customHeight="1" thickBot="1" x14ac:dyDescent="0.4">
      <c r="A77" s="201" t="s">
        <v>151</v>
      </c>
      <c r="B77" s="202" t="s">
        <v>152</v>
      </c>
      <c r="C77" s="203">
        <v>8051947800415</v>
      </c>
      <c r="D77" s="209"/>
      <c r="E77" s="204">
        <v>50</v>
      </c>
      <c r="F77" s="222"/>
      <c r="G77" s="210">
        <f>F77*E77</f>
        <v>0</v>
      </c>
      <c r="H77" s="81" t="s">
        <v>49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10"/>
    </row>
    <row r="78" spans="1:254" ht="15" thickBot="1" x14ac:dyDescent="0.4">
      <c r="A78" s="214" t="s">
        <v>153</v>
      </c>
      <c r="B78" s="215"/>
      <c r="C78" s="216"/>
      <c r="D78" s="215" t="s">
        <v>4</v>
      </c>
      <c r="E78" s="216" t="s">
        <v>38</v>
      </c>
      <c r="F78" s="217" t="s">
        <v>107</v>
      </c>
      <c r="G78" s="218" t="s">
        <v>7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10"/>
    </row>
    <row r="79" spans="1:254" x14ac:dyDescent="0.35">
      <c r="A79" s="148" t="s">
        <v>154</v>
      </c>
      <c r="B79" s="90" t="s">
        <v>155</v>
      </c>
      <c r="C79" s="91">
        <v>8055773547155</v>
      </c>
      <c r="D79" s="92"/>
      <c r="E79" s="93">
        <v>10</v>
      </c>
      <c r="F79" s="94">
        <v>0</v>
      </c>
      <c r="G79" s="142">
        <f>F79*E79</f>
        <v>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10"/>
    </row>
    <row r="80" spans="1:254" x14ac:dyDescent="0.35">
      <c r="A80" s="145" t="s">
        <v>156</v>
      </c>
      <c r="B80" s="146" t="s">
        <v>157</v>
      </c>
      <c r="C80" s="91">
        <v>8051706742703</v>
      </c>
      <c r="D80" s="92"/>
      <c r="E80" s="93">
        <v>6</v>
      </c>
      <c r="F80" s="94"/>
      <c r="G80" s="147">
        <f>F80*E80</f>
        <v>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10"/>
    </row>
    <row r="81" spans="1:254" x14ac:dyDescent="0.35">
      <c r="A81" s="145" t="s">
        <v>158</v>
      </c>
      <c r="B81" s="146" t="s">
        <v>159</v>
      </c>
      <c r="C81" s="91" t="s">
        <v>160</v>
      </c>
      <c r="D81" s="92"/>
      <c r="E81" s="93">
        <v>250</v>
      </c>
      <c r="F81" s="94">
        <v>0</v>
      </c>
      <c r="G81" s="147">
        <f t="shared" ref="G81:G83" si="6">F81*E81</f>
        <v>0</v>
      </c>
      <c r="H81" s="81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10"/>
    </row>
    <row r="82" spans="1:254" x14ac:dyDescent="0.35">
      <c r="A82" s="145" t="s">
        <v>161</v>
      </c>
      <c r="B82" s="146" t="s">
        <v>162</v>
      </c>
      <c r="C82" s="91" t="s">
        <v>163</v>
      </c>
      <c r="D82" s="92"/>
      <c r="E82" s="93">
        <v>10</v>
      </c>
      <c r="F82" s="94">
        <v>0</v>
      </c>
      <c r="G82" s="147">
        <f t="shared" si="6"/>
        <v>0</v>
      </c>
      <c r="H82" s="81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10"/>
    </row>
    <row r="83" spans="1:254" x14ac:dyDescent="0.35">
      <c r="A83" s="143" t="s">
        <v>164</v>
      </c>
      <c r="B83" s="120" t="s">
        <v>165</v>
      </c>
      <c r="C83" s="121">
        <v>8051706741249</v>
      </c>
      <c r="D83" s="122"/>
      <c r="E83" s="123">
        <v>145</v>
      </c>
      <c r="F83" s="94">
        <v>0</v>
      </c>
      <c r="G83" s="147">
        <f t="shared" si="6"/>
        <v>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10"/>
    </row>
    <row r="84" spans="1:254" x14ac:dyDescent="0.35">
      <c r="A84" s="143" t="s">
        <v>166</v>
      </c>
      <c r="B84" s="120" t="s">
        <v>167</v>
      </c>
      <c r="C84" s="121">
        <v>8051706741256</v>
      </c>
      <c r="D84" s="122"/>
      <c r="E84" s="123">
        <v>145</v>
      </c>
      <c r="F84" s="94">
        <v>0</v>
      </c>
      <c r="G84" s="147">
        <f t="shared" ref="G84:G88" si="7">F84*E84</f>
        <v>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10"/>
    </row>
    <row r="85" spans="1:254" x14ac:dyDescent="0.35">
      <c r="A85" s="143" t="s">
        <v>168</v>
      </c>
      <c r="B85" s="120" t="s">
        <v>169</v>
      </c>
      <c r="C85" s="121">
        <v>8051706741263</v>
      </c>
      <c r="D85" s="122"/>
      <c r="E85" s="123">
        <v>145</v>
      </c>
      <c r="F85" s="94">
        <v>0</v>
      </c>
      <c r="G85" s="147">
        <f t="shared" si="7"/>
        <v>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10"/>
    </row>
    <row r="86" spans="1:254" s="108" customFormat="1" x14ac:dyDescent="0.35">
      <c r="A86" s="88" t="s">
        <v>170</v>
      </c>
      <c r="B86" s="11" t="s">
        <v>171</v>
      </c>
      <c r="C86" s="21">
        <v>8055773547179</v>
      </c>
      <c r="D86" s="22"/>
      <c r="E86" s="13">
        <v>10</v>
      </c>
      <c r="F86" s="94">
        <v>0</v>
      </c>
      <c r="G86" s="147">
        <f t="shared" si="7"/>
        <v>0</v>
      </c>
      <c r="H86" s="124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6"/>
      <c r="DR86" s="106"/>
      <c r="DS86" s="106"/>
      <c r="DT86" s="106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6"/>
      <c r="EK86" s="106"/>
      <c r="EL86" s="106"/>
      <c r="EM86" s="106"/>
      <c r="EN86" s="106"/>
      <c r="EO86" s="106"/>
      <c r="EP86" s="106"/>
      <c r="EQ86" s="106"/>
      <c r="ER86" s="106"/>
      <c r="ES86" s="106"/>
      <c r="ET86" s="106"/>
      <c r="EU86" s="106"/>
      <c r="EV86" s="106"/>
      <c r="EW86" s="106"/>
      <c r="EX86" s="106"/>
      <c r="EY86" s="106"/>
      <c r="EZ86" s="106"/>
      <c r="FA86" s="106"/>
      <c r="FB86" s="106"/>
      <c r="FC86" s="106"/>
      <c r="FD86" s="106"/>
      <c r="FE86" s="106"/>
      <c r="FF86" s="106"/>
      <c r="FG86" s="106"/>
      <c r="FH86" s="106"/>
      <c r="FI86" s="106"/>
      <c r="FJ86" s="106"/>
      <c r="FK86" s="106"/>
      <c r="FL86" s="106"/>
      <c r="FM86" s="106"/>
      <c r="FN86" s="106"/>
      <c r="FO86" s="106"/>
      <c r="FP86" s="106"/>
      <c r="FQ86" s="106"/>
      <c r="FR86" s="106"/>
      <c r="FS86" s="106"/>
      <c r="FT86" s="106"/>
      <c r="FU86" s="106"/>
      <c r="FV86" s="106"/>
      <c r="FW86" s="106"/>
      <c r="FX86" s="106"/>
      <c r="FY86" s="106"/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  <c r="HC86" s="106"/>
      <c r="HD86" s="106"/>
      <c r="HE86" s="106"/>
      <c r="HF86" s="106"/>
      <c r="HG86" s="106"/>
      <c r="HH86" s="106"/>
      <c r="HI86" s="106"/>
      <c r="HJ86" s="106"/>
      <c r="HK86" s="106"/>
      <c r="HL86" s="106"/>
      <c r="HM86" s="106"/>
      <c r="HN86" s="106"/>
      <c r="HO86" s="106"/>
      <c r="HP86" s="106"/>
      <c r="HQ86" s="106"/>
      <c r="HR86" s="106"/>
      <c r="HS86" s="106"/>
      <c r="HT86" s="106"/>
      <c r="HU86" s="106"/>
      <c r="HV86" s="106"/>
      <c r="HW86" s="106"/>
      <c r="HX86" s="106"/>
      <c r="HY86" s="106"/>
      <c r="HZ86" s="106"/>
      <c r="IA86" s="106"/>
      <c r="IB86" s="106"/>
      <c r="IC86" s="106"/>
      <c r="ID86" s="106"/>
      <c r="IE86" s="106"/>
      <c r="IF86" s="106"/>
      <c r="IG86" s="106"/>
      <c r="IH86" s="106"/>
      <c r="II86" s="106"/>
      <c r="IJ86" s="106"/>
      <c r="IK86" s="106"/>
      <c r="IL86" s="106"/>
      <c r="IM86" s="106"/>
      <c r="IN86" s="106"/>
      <c r="IO86" s="106"/>
      <c r="IP86" s="106"/>
      <c r="IQ86" s="106"/>
      <c r="IR86" s="106"/>
      <c r="IS86" s="106"/>
      <c r="IT86" s="107"/>
    </row>
    <row r="87" spans="1:254" x14ac:dyDescent="0.35">
      <c r="A87" s="88" t="s">
        <v>172</v>
      </c>
      <c r="B87" s="11" t="s">
        <v>173</v>
      </c>
      <c r="C87" s="21">
        <v>8055773547162</v>
      </c>
      <c r="D87" s="22"/>
      <c r="E87" s="13">
        <v>3.5</v>
      </c>
      <c r="F87" s="94">
        <v>0</v>
      </c>
      <c r="G87" s="147">
        <f t="shared" si="7"/>
        <v>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10"/>
    </row>
    <row r="88" spans="1:254" ht="15" customHeight="1" x14ac:dyDescent="0.35">
      <c r="A88" s="223" t="s">
        <v>174</v>
      </c>
      <c r="B88" s="226" t="s">
        <v>175</v>
      </c>
      <c r="C88" s="224">
        <v>8051947800422</v>
      </c>
      <c r="D88" s="225"/>
      <c r="E88" s="13">
        <v>20</v>
      </c>
      <c r="F88" s="94">
        <v>0</v>
      </c>
      <c r="G88" s="147">
        <f t="shared" si="7"/>
        <v>0</v>
      </c>
      <c r="H88" s="81" t="s">
        <v>49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10"/>
    </row>
    <row r="89" spans="1:254" ht="15" thickBot="1" x14ac:dyDescent="0.4">
      <c r="A89" s="152" t="s">
        <v>176</v>
      </c>
      <c r="B89" s="153"/>
      <c r="C89" s="153"/>
      <c r="D89" s="153"/>
      <c r="E89" s="195"/>
      <c r="F89" s="153" t="s">
        <v>107</v>
      </c>
      <c r="G89" s="144" t="e">
        <f>G91*G94</f>
        <v>#VALUE!</v>
      </c>
      <c r="H89" s="30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10"/>
    </row>
    <row r="90" spans="1:254" x14ac:dyDescent="0.35">
      <c r="A90" s="42"/>
      <c r="B90" s="9"/>
      <c r="C90" s="27"/>
      <c r="D90" s="27"/>
      <c r="E90" s="104"/>
      <c r="F90" s="69">
        <v>0</v>
      </c>
      <c r="G90" s="105"/>
      <c r="H90" s="30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10"/>
    </row>
    <row r="91" spans="1:254" ht="15" thickBot="1" x14ac:dyDescent="0.4">
      <c r="A91" s="73"/>
      <c r="B91" s="74"/>
      <c r="C91" s="234"/>
      <c r="D91" s="23"/>
      <c r="E91" s="24"/>
      <c r="F91" s="25" t="s">
        <v>177</v>
      </c>
      <c r="G91" s="98" t="e">
        <f>SUM(G5:G30)</f>
        <v>#VALUE!</v>
      </c>
      <c r="H91" s="30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10"/>
    </row>
    <row r="92" spans="1:254" x14ac:dyDescent="0.35">
      <c r="A92" s="75" t="s">
        <v>178</v>
      </c>
      <c r="B92" s="99"/>
      <c r="C92" s="234"/>
      <c r="D92" s="23"/>
      <c r="E92" s="24"/>
      <c r="F92" s="25" t="s">
        <v>179</v>
      </c>
      <c r="G92" s="26">
        <f>SUM(G32:G88)</f>
        <v>0</v>
      </c>
      <c r="H92" s="30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10"/>
    </row>
    <row r="93" spans="1:254" x14ac:dyDescent="0.35">
      <c r="A93" s="76" t="s">
        <v>180</v>
      </c>
      <c r="B93" s="100"/>
      <c r="C93" s="234"/>
      <c r="D93" s="23"/>
      <c r="E93" s="24"/>
      <c r="F93" s="28" t="s">
        <v>181</v>
      </c>
      <c r="G93" s="29" t="e">
        <f>G92/G91</f>
        <v>#VALUE!</v>
      </c>
      <c r="H93" s="30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10"/>
    </row>
    <row r="94" spans="1:254" x14ac:dyDescent="0.35">
      <c r="A94" s="76" t="s">
        <v>182</v>
      </c>
      <c r="B94" s="100"/>
      <c r="C94" s="155"/>
      <c r="D94" s="23"/>
      <c r="E94" s="24"/>
      <c r="F94" s="28" t="s">
        <v>183</v>
      </c>
      <c r="G94" s="29">
        <v>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10"/>
    </row>
    <row r="95" spans="1:254" x14ac:dyDescent="0.35">
      <c r="A95" s="76" t="s">
        <v>184</v>
      </c>
      <c r="B95" s="100"/>
      <c r="C95" s="155"/>
      <c r="D95" s="23"/>
      <c r="E95" s="24"/>
      <c r="F95" s="28" t="s">
        <v>185</v>
      </c>
      <c r="G95" s="192" t="e">
        <f>G91*G94</f>
        <v>#VALUE!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10"/>
    </row>
    <row r="96" spans="1:254" x14ac:dyDescent="0.35">
      <c r="A96" s="76" t="s">
        <v>186</v>
      </c>
      <c r="B96" s="100"/>
      <c r="C96" s="155"/>
      <c r="D96" s="23"/>
      <c r="E96" s="24"/>
      <c r="F96" s="25" t="s">
        <v>187</v>
      </c>
      <c r="G96" s="220" t="e">
        <f>IF(SUM(G34:G87)-G95&lt;0,0,SUM(G34:G87)-G95)</f>
        <v>#VALUE!</v>
      </c>
      <c r="H96" s="65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10"/>
    </row>
    <row r="97" spans="1:254" x14ac:dyDescent="0.35">
      <c r="A97" s="76" t="s">
        <v>188</v>
      </c>
      <c r="B97" s="100"/>
      <c r="C97" s="155"/>
      <c r="D97" s="23"/>
      <c r="E97" s="31"/>
      <c r="F97" s="32" t="s">
        <v>189</v>
      </c>
      <c r="G97" s="33" t="s">
        <v>195</v>
      </c>
      <c r="H97" s="65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10"/>
    </row>
    <row r="98" spans="1:254" ht="15" thickBot="1" x14ac:dyDescent="0.4">
      <c r="A98" s="76" t="s">
        <v>190</v>
      </c>
      <c r="B98" s="100"/>
      <c r="C98" s="155"/>
      <c r="D98" s="23"/>
      <c r="E98" s="34"/>
      <c r="F98" s="35" t="s">
        <v>7</v>
      </c>
      <c r="G98" s="36" t="e">
        <f>G96+G91</f>
        <v>#VALUE!</v>
      </c>
      <c r="H98" s="65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10"/>
    </row>
    <row r="99" spans="1:254" x14ac:dyDescent="0.35">
      <c r="A99" s="76" t="s">
        <v>191</v>
      </c>
      <c r="B99" s="100"/>
      <c r="C99" s="155"/>
      <c r="D99" s="9"/>
      <c r="E99" s="37"/>
      <c r="F99" s="38"/>
      <c r="G99" s="39"/>
      <c r="H99" s="65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10"/>
    </row>
    <row r="100" spans="1:254" x14ac:dyDescent="0.35">
      <c r="A100" s="77"/>
      <c r="B100" s="78"/>
      <c r="C100" s="155"/>
      <c r="D100" s="16"/>
      <c r="E100" s="196"/>
      <c r="F100" s="69"/>
      <c r="G100" s="49"/>
      <c r="H100" s="65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10"/>
    </row>
    <row r="101" spans="1:254" x14ac:dyDescent="0.35">
      <c r="A101" s="79" t="s">
        <v>192</v>
      </c>
      <c r="B101" s="80"/>
      <c r="C101" s="156"/>
      <c r="D101" s="70"/>
      <c r="E101" s="227"/>
      <c r="F101" s="9"/>
      <c r="G101" s="9"/>
      <c r="H101" s="65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10"/>
    </row>
    <row r="102" spans="1:254" x14ac:dyDescent="0.35">
      <c r="A102" s="76" t="s">
        <v>178</v>
      </c>
      <c r="B102" s="80"/>
      <c r="C102" s="156"/>
      <c r="D102" s="70"/>
      <c r="E102" s="227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10"/>
    </row>
    <row r="103" spans="1:254" x14ac:dyDescent="0.35">
      <c r="A103" s="76" t="s">
        <v>191</v>
      </c>
      <c r="B103" s="80"/>
      <c r="C103" s="156"/>
      <c r="D103" s="70"/>
      <c r="E103" s="197"/>
      <c r="F103" s="40"/>
      <c r="G103" s="40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10"/>
    </row>
    <row r="104" spans="1:254" x14ac:dyDescent="0.35">
      <c r="A104" s="76" t="s">
        <v>193</v>
      </c>
      <c r="B104" s="80"/>
      <c r="C104" s="156"/>
      <c r="D104" s="70"/>
      <c r="E104" s="197"/>
      <c r="F104" s="40"/>
      <c r="G104" s="40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10"/>
    </row>
    <row r="105" spans="1:254" x14ac:dyDescent="0.35">
      <c r="A105" s="235" t="s">
        <v>194</v>
      </c>
      <c r="B105" s="237"/>
      <c r="C105" s="156"/>
      <c r="D105" s="71"/>
      <c r="E105" s="198"/>
      <c r="F105" s="41"/>
      <c r="G105" s="4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1"/>
      <c r="HT105" s="51"/>
      <c r="HU105" s="51"/>
      <c r="HV105" s="51"/>
      <c r="HW105" s="51"/>
      <c r="HX105" s="51"/>
      <c r="HY105" s="51"/>
      <c r="HZ105" s="51"/>
      <c r="IA105" s="51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  <c r="IN105" s="51"/>
      <c r="IO105" s="51"/>
      <c r="IP105" s="51"/>
      <c r="IQ105" s="51"/>
      <c r="IR105" s="51"/>
      <c r="IS105" s="51"/>
      <c r="IT105" s="54"/>
    </row>
    <row r="106" spans="1:254" ht="15" thickBot="1" x14ac:dyDescent="0.4">
      <c r="A106" s="236"/>
      <c r="B106" s="238"/>
      <c r="C106" s="156"/>
      <c r="D106" s="70"/>
      <c r="E106" s="199"/>
      <c r="F106" s="70"/>
      <c r="G106" s="72"/>
    </row>
    <row r="107" spans="1:254" x14ac:dyDescent="0.35">
      <c r="A107" s="42"/>
      <c r="B107" s="9"/>
      <c r="C107" s="227"/>
      <c r="D107" s="40"/>
      <c r="E107" s="44"/>
      <c r="F107" s="45"/>
      <c r="G107" s="46"/>
    </row>
    <row r="108" spans="1:254" x14ac:dyDescent="0.35">
      <c r="A108" s="42"/>
      <c r="B108" s="9"/>
      <c r="C108" s="227"/>
      <c r="D108" s="43"/>
      <c r="E108" s="44"/>
      <c r="F108" s="45"/>
      <c r="G108" s="46"/>
    </row>
    <row r="109" spans="1:254" x14ac:dyDescent="0.35">
      <c r="A109" s="42"/>
      <c r="B109" s="9"/>
      <c r="C109" s="227"/>
      <c r="D109" s="47"/>
      <c r="E109" s="196"/>
      <c r="F109" s="48"/>
      <c r="G109" s="49"/>
    </row>
    <row r="110" spans="1:254" x14ac:dyDescent="0.35">
      <c r="A110" s="50"/>
      <c r="B110" s="51"/>
      <c r="C110" s="157"/>
      <c r="D110" s="51"/>
      <c r="E110" s="200"/>
      <c r="F110" s="52"/>
      <c r="G110" s="53"/>
    </row>
  </sheetData>
  <mergeCells count="5">
    <mergeCell ref="E1:F1"/>
    <mergeCell ref="A2:G2"/>
    <mergeCell ref="C91:C93"/>
    <mergeCell ref="A105:A106"/>
    <mergeCell ref="B105:B106"/>
  </mergeCells>
  <conditionalFormatting sqref="E4 E29:E88">
    <cfRule type="cellIs" dxfId="7" priority="17" stopIfTrue="1" operator="lessThan">
      <formula>0</formula>
    </cfRule>
  </conditionalFormatting>
  <conditionalFormatting sqref="E19">
    <cfRule type="cellIs" dxfId="6" priority="12" stopIfTrue="1" operator="lessThan">
      <formula>0</formula>
    </cfRule>
  </conditionalFormatting>
  <conditionalFormatting sqref="E25">
    <cfRule type="cellIs" dxfId="5" priority="6" stopIfTrue="1" operator="lessThan">
      <formula>0</formula>
    </cfRule>
  </conditionalFormatting>
  <conditionalFormatting sqref="B5:B18 B20:B24 B26:B28 B30 B32:B53">
    <cfRule type="expression" dxfId="4" priority="1">
      <formula>F5&gt;0</formula>
    </cfRule>
  </conditionalFormatting>
  <pageMargins left="0.7" right="0.7" top="0.75" bottom="0.75" header="0.3" footer="0.3"/>
  <pageSetup scale="38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Marianna</dc:creator>
  <cp:keywords/>
  <dc:description/>
  <cp:lastModifiedBy>Marco Caverzaschi</cp:lastModifiedBy>
  <cp:revision/>
  <dcterms:created xsi:type="dcterms:W3CDTF">2023-10-11T13:00:29Z</dcterms:created>
  <dcterms:modified xsi:type="dcterms:W3CDTF">2026-04-29T18:49:19Z</dcterms:modified>
  <cp:category/>
  <cp:contentStatus/>
</cp:coreProperties>
</file>